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drawings/drawing9.xml" ContentType="application/vnd.openxmlformats-officedocument.drawing+xml"/>
  <Override PartName="/xl/tables/table7.xml" ContentType="application/vnd.openxmlformats-officedocument.spreadsheetml.table+xml"/>
  <Override PartName="/xl/drawings/drawing10.xml" ContentType="application/vnd.openxmlformats-officedocument.drawing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/>
  <mc:AlternateContent xmlns:mc="http://schemas.openxmlformats.org/markup-compatibility/2006">
    <mc:Choice Requires="x15">
      <x15ac:absPath xmlns:x15ac="http://schemas.microsoft.com/office/spreadsheetml/2010/11/ac" url="C:\Users\FARSHID\Documents\"/>
    </mc:Choice>
  </mc:AlternateContent>
  <xr:revisionPtr revIDLastSave="0" documentId="13_ncr:1_{7B1602D0-65D9-41D8-B160-9007D789D023}" xr6:coauthVersionLast="47" xr6:coauthVersionMax="47" xr10:uidLastSave="{00000000-0000-0000-0000-000000000000}"/>
  <bookViews>
    <workbookView xWindow="-120" yWindow="-120" windowWidth="29040" windowHeight="15720" firstSheet="2" activeTab="7" xr2:uid="{DFA35A5F-AB77-47E5-802F-1F1BA4550442}"/>
  </bookViews>
  <sheets>
    <sheet name="جدول خاله رویا" sheetId="9" r:id="rId1"/>
    <sheet name="آینه عقب" sheetId="5" r:id="rId2"/>
    <sheet name="چند هندوانه با یک دست" sheetId="1" r:id="rId3"/>
    <sheet name="زیر و زبر" sheetId="7" r:id="rId4"/>
    <sheet name="دو بعدی" sheetId="8" r:id="rId5"/>
    <sheet name="داوود بربری در تهران" sheetId="2" r:id="rId6"/>
    <sheet name="مطب جواد جان" sheetId="3" r:id="rId7"/>
    <sheet name="خروجی محدوده" sheetId="4" r:id="rId8"/>
    <sheet name="پرسش ۳) Filter" sheetId="10" r:id="rId9"/>
    <sheet name="پرسش ۴) خطا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" l="1"/>
  <c r="G3" i="11" a="1"/>
  <c r="G3" i="11" s="1"/>
  <c r="H1" i="11"/>
  <c r="G3" i="10" a="1"/>
  <c r="G3" i="10" s="1"/>
  <c r="H1" i="10"/>
  <c r="F4" i="9"/>
  <c r="G2" i="9"/>
  <c r="H1" i="4"/>
  <c r="F4" i="8" a="1"/>
  <c r="F4" i="8" s="1"/>
  <c r="G2" i="8"/>
  <c r="F4" i="7"/>
  <c r="G2" i="7"/>
  <c r="F4" i="5"/>
  <c r="G2" i="5"/>
  <c r="G3" i="4"/>
  <c r="E2" i="3"/>
  <c r="D4" i="3"/>
  <c r="E2" i="2"/>
  <c r="G2" i="1"/>
  <c r="D4" i="2"/>
  <c r="F4" i="1" a="1"/>
  <c r="F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<sst xmlns="http://schemas.openxmlformats.org/spreadsheetml/2006/main" count="147" uniqueCount="54">
  <si>
    <t>نام</t>
  </si>
  <si>
    <t>ماه تولد</t>
  </si>
  <si>
    <t>کادو</t>
  </si>
  <si>
    <t>ایموجی</t>
  </si>
  <si>
    <t>baran asali</t>
  </si>
  <si>
    <t>tir</t>
  </si>
  <si>
    <t>microscope</t>
  </si>
  <si>
    <t>🗜️</t>
  </si>
  <si>
    <t>kaveh</t>
  </si>
  <si>
    <t>azar</t>
  </si>
  <si>
    <t>eskate</t>
  </si>
  <si>
    <t>🛼</t>
  </si>
  <si>
    <t>abtin</t>
  </si>
  <si>
    <t>mordad</t>
  </si>
  <si>
    <t>badbadak</t>
  </si>
  <si>
    <t>🪁</t>
  </si>
  <si>
    <t>ghandom</t>
  </si>
  <si>
    <t>farvardin</t>
  </si>
  <si>
    <t>tir o kaman</t>
  </si>
  <si>
    <t>🏹</t>
  </si>
  <si>
    <t>mahaleh</t>
  </si>
  <si>
    <t>dost davood</t>
  </si>
  <si>
    <t>4 divari</t>
  </si>
  <si>
    <t>gharb</t>
  </si>
  <si>
    <t>dezashib</t>
  </si>
  <si>
    <t>Sahrgh</t>
  </si>
  <si>
    <t>nazi Abad</t>
  </si>
  <si>
    <t>Javad Jaan</t>
  </si>
  <si>
    <t>bagh saba</t>
  </si>
  <si>
    <t>Farshid Khan</t>
  </si>
  <si>
    <t>ghanat kousar</t>
  </si>
  <si>
    <t>Hassan Jaan</t>
  </si>
  <si>
    <t>tarikh</t>
  </si>
  <si>
    <t>Kaveh</t>
  </si>
  <si>
    <t>Mina</t>
  </si>
  <si>
    <t>esm bimar</t>
  </si>
  <si>
    <t>1404/02/01</t>
  </si>
  <si>
    <t>1403/06/01</t>
  </si>
  <si>
    <t>1403/07/01</t>
  </si>
  <si>
    <t>1403/09/01</t>
  </si>
  <si>
    <t>1403/10/01</t>
  </si>
  <si>
    <t>Ali</t>
  </si>
  <si>
    <t>Baran</t>
  </si>
  <si>
    <t>Atosa</t>
  </si>
  <si>
    <t>Abtin</t>
  </si>
  <si>
    <t>Babak</t>
  </si>
  <si>
    <t>Bahar</t>
  </si>
  <si>
    <t>Nasim</t>
  </si>
  <si>
    <t>mehr</t>
  </si>
  <si>
    <t>aban</t>
  </si>
  <si>
    <t>Roxana</t>
  </si>
  <si>
    <t>esm</t>
  </si>
  <si>
    <t>baran</t>
  </si>
  <si>
    <t>www.farsaran.com/cc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</si>
</sst>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Aptos Narrow"/>
      <family val="2"/>
      <scheme val="minor"/>
    </font>
    <font>
      <sz val="16"/>
      <color theme="1"/>
      <name val="Calibri"/>
      <family val="2"/>
    </font>
    <font>
      <sz val="16"/>
      <color theme="1"/>
      <name val="Consolas"/>
      <family val="3"/>
    </font>
    <font>
      <sz val="16"/>
      <color theme="1"/>
      <name val="Aptos Narrow"/>
      <family val="2"/>
      <scheme val="minor"/>
    </font>
    <font>
      <sz val="12"/>
      <color theme="7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2" borderId="1" xfId="1" applyBorder="1" applyAlignment="1">
      <alignment horizontal="center" vertical="center" wrapText="1"/>
    </xf>
    <xf numFmtId="0" fontId="3" fillId="2" borderId="1" xfId="1" applyBorder="1" applyAlignment="1">
      <alignment horizontal="center" vertical="center" wrapText="1" readingOrder="1"/>
    </xf>
    <xf numFmtId="0" fontId="3" fillId="3" borderId="0" xfId="2"/>
    <xf numFmtId="0" fontId="3" fillId="3" borderId="0" xfId="2" applyAlignment="1">
      <alignment horizontal="center"/>
    </xf>
    <xf numFmtId="0" fontId="4" fillId="0" borderId="0" xfId="0" applyFont="1"/>
  </cellXfs>
  <cellStyles count="3">
    <cellStyle name="20% - Accent6" xfId="2" builtinId="50"/>
    <cellStyle name="40% - Accent3" xfId="1" builtinId="39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527957</xdr:colOff>
      <xdr:row>1</xdr:row>
      <xdr:rowOff>38100</xdr:rowOff>
    </xdr:from>
    <xdr:to>
      <xdr:col>5</xdr:col>
      <xdr:colOff>828974</xdr:colOff>
      <xdr:row>3</xdr:row>
      <xdr:rowOff>13246</xdr:rowOff>
    </xdr:to>
    <xdr:sp macro="" textlink="">
      <xdr:nvSpPr>
        <xdr:cNvPr id="3" name="Graphic 8" descr="Line arrow: Clockwise curve outline">
          <a:extLst>
            <a:ext uri="{FF2B5EF4-FFF2-40B4-BE49-F238E27FC236}">
              <a16:creationId xmlns:a16="http://schemas.microsoft.com/office/drawing/2014/main" id="{E674AA61-FF22-4EEE-8608-DFEACAF6BB37}"/>
            </a:ext>
          </a:extLst>
        </xdr:cNvPr>
        <xdr:cNvSpPr/>
      </xdr:nvSpPr>
      <xdr:spPr>
        <a:xfrm rot="11538457" flipH="1">
          <a:off x="5388428" y="304800"/>
          <a:ext cx="301017" cy="508546"/>
        </a:xfrm>
        <a:custGeom>
          <a:avLst/>
          <a:gdLst>
            <a:gd name="connsiteX0" fmla="*/ 501321 w 509828"/>
            <a:gd name="connsiteY0" fmla="*/ 648622 h 648621"/>
            <a:gd name="connsiteX1" fmla="*/ 509829 w 509828"/>
            <a:gd name="connsiteY1" fmla="*/ 640132 h 648621"/>
            <a:gd name="connsiteX2" fmla="*/ 504559 w 509828"/>
            <a:gd name="connsiteY2" fmla="*/ 632262 h 648621"/>
            <a:gd name="connsiteX3" fmla="*/ 291241 w 509828"/>
            <a:gd name="connsiteY3" fmla="*/ 490120 h 648621"/>
            <a:gd name="connsiteX4" fmla="*/ 145794 w 509828"/>
            <a:gd name="connsiteY4" fmla="*/ 30594 h 648621"/>
            <a:gd name="connsiteX5" fmla="*/ 145911 w 509828"/>
            <a:gd name="connsiteY5" fmla="*/ 30566 h 648621"/>
            <a:gd name="connsiteX6" fmla="*/ 145938 w 509828"/>
            <a:gd name="connsiteY6" fmla="*/ 30594 h 648621"/>
            <a:gd name="connsiteX7" fmla="*/ 257348 w 509828"/>
            <a:gd name="connsiteY7" fmla="*/ 141987 h 648621"/>
            <a:gd name="connsiteX8" fmla="*/ 269365 w 509828"/>
            <a:gd name="connsiteY8" fmla="*/ 141778 h 648621"/>
            <a:gd name="connsiteX9" fmla="*/ 269365 w 509828"/>
            <a:gd name="connsiteY9" fmla="*/ 129969 h 648621"/>
            <a:gd name="connsiteX10" fmla="*/ 141884 w 509828"/>
            <a:gd name="connsiteY10" fmla="*/ 2488 h 648621"/>
            <a:gd name="connsiteX11" fmla="*/ 129867 w 509828"/>
            <a:gd name="connsiteY11" fmla="*/ 2488 h 648621"/>
            <a:gd name="connsiteX12" fmla="*/ 2386 w 509828"/>
            <a:gd name="connsiteY12" fmla="*/ 129969 h 648621"/>
            <a:gd name="connsiteX13" fmla="*/ 2595 w 509828"/>
            <a:gd name="connsiteY13" fmla="*/ 141987 h 648621"/>
            <a:gd name="connsiteX14" fmla="*/ 14403 w 509828"/>
            <a:gd name="connsiteY14" fmla="*/ 141987 h 648621"/>
            <a:gd name="connsiteX15" fmla="*/ 128941 w 509828"/>
            <a:gd name="connsiteY15" fmla="*/ 27449 h 648621"/>
            <a:gd name="connsiteX16" fmla="*/ 129060 w 509828"/>
            <a:gd name="connsiteY16" fmla="*/ 27447 h 648621"/>
            <a:gd name="connsiteX17" fmla="*/ 129085 w 509828"/>
            <a:gd name="connsiteY17" fmla="*/ 27526 h 648621"/>
            <a:gd name="connsiteX18" fmla="*/ 279309 w 509828"/>
            <a:gd name="connsiteY18" fmla="*/ 502274 h 648621"/>
            <a:gd name="connsiteX19" fmla="*/ 498083 w 509828"/>
            <a:gd name="connsiteY19" fmla="*/ 647976 h 648621"/>
            <a:gd name="connsiteX20" fmla="*/ 501321 w 509828"/>
            <a:gd name="connsiteY20" fmla="*/ 648622 h 6486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509828" h="648621">
              <a:moveTo>
                <a:pt x="501321" y="648622"/>
              </a:moveTo>
              <a:cubicBezTo>
                <a:pt x="506015" y="648627"/>
                <a:pt x="509824" y="644826"/>
                <a:pt x="509829" y="640132"/>
              </a:cubicBezTo>
              <a:cubicBezTo>
                <a:pt x="509832" y="636682"/>
                <a:pt x="507751" y="633572"/>
                <a:pt x="504559" y="632262"/>
              </a:cubicBezTo>
              <a:cubicBezTo>
                <a:pt x="424893" y="599192"/>
                <a:pt x="352435" y="550912"/>
                <a:pt x="291241" y="490120"/>
              </a:cubicBezTo>
              <a:cubicBezTo>
                <a:pt x="203602" y="404173"/>
                <a:pt x="107685" y="254850"/>
                <a:pt x="145794" y="30594"/>
              </a:cubicBezTo>
              <a:cubicBezTo>
                <a:pt x="145818" y="30554"/>
                <a:pt x="145871" y="30542"/>
                <a:pt x="145911" y="30566"/>
              </a:cubicBezTo>
              <a:cubicBezTo>
                <a:pt x="145922" y="30573"/>
                <a:pt x="145931" y="30583"/>
                <a:pt x="145938" y="30594"/>
              </a:cubicBezTo>
              <a:lnTo>
                <a:pt x="257348" y="141987"/>
              </a:lnTo>
              <a:cubicBezTo>
                <a:pt x="260725" y="145248"/>
                <a:pt x="266104" y="145154"/>
                <a:pt x="269365" y="141778"/>
              </a:cubicBezTo>
              <a:cubicBezTo>
                <a:pt x="272546" y="138484"/>
                <a:pt x="272546" y="133263"/>
                <a:pt x="269365" y="129969"/>
              </a:cubicBezTo>
              <a:lnTo>
                <a:pt x="141884" y="2488"/>
              </a:lnTo>
              <a:cubicBezTo>
                <a:pt x="138565" y="-829"/>
                <a:pt x="133186" y="-829"/>
                <a:pt x="129867" y="2488"/>
              </a:cubicBezTo>
              <a:lnTo>
                <a:pt x="2386" y="129969"/>
              </a:lnTo>
              <a:cubicBezTo>
                <a:pt x="-875" y="133346"/>
                <a:pt x="-782" y="138726"/>
                <a:pt x="2595" y="141987"/>
              </a:cubicBezTo>
              <a:cubicBezTo>
                <a:pt x="5888" y="145168"/>
                <a:pt x="11110" y="145168"/>
                <a:pt x="14403" y="141987"/>
              </a:cubicBezTo>
              <a:lnTo>
                <a:pt x="128941" y="27449"/>
              </a:lnTo>
              <a:cubicBezTo>
                <a:pt x="128973" y="27415"/>
                <a:pt x="129026" y="27414"/>
                <a:pt x="129060" y="27447"/>
              </a:cubicBezTo>
              <a:cubicBezTo>
                <a:pt x="129082" y="27467"/>
                <a:pt x="129091" y="27497"/>
                <a:pt x="129085" y="27526"/>
              </a:cubicBezTo>
              <a:cubicBezTo>
                <a:pt x="89617" y="259116"/>
                <a:pt x="188763" y="413428"/>
                <a:pt x="279309" y="502274"/>
              </a:cubicBezTo>
              <a:cubicBezTo>
                <a:pt x="342073" y="564596"/>
                <a:pt x="416383" y="614087"/>
                <a:pt x="498083" y="647976"/>
              </a:cubicBezTo>
              <a:cubicBezTo>
                <a:pt x="499111" y="648399"/>
                <a:pt x="500211" y="648619"/>
                <a:pt x="501321" y="648622"/>
              </a:cubicBezTo>
              <a:close/>
            </a:path>
          </a:pathLst>
        </a:custGeom>
        <a:solidFill>
          <a:srgbClr val="00B050"/>
        </a:solidFill>
        <a:ln w="8434" cap="flat">
          <a:noFill/>
          <a:prstDash val="solid"/>
          <a:miter/>
        </a:ln>
      </xdr:spPr>
      <xdr:txBody>
        <a:bodyPr rtlCol="0" anchor="ctr"/>
        <a:lstStyle/>
        <a:p>
          <a:endParaRPr lang="en-US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468926</xdr:colOff>
      <xdr:row>0</xdr:row>
      <xdr:rowOff>65939</xdr:rowOff>
    </xdr:from>
    <xdr:to>
      <xdr:col>6</xdr:col>
      <xdr:colOff>769943</xdr:colOff>
      <xdr:row>2</xdr:row>
      <xdr:rowOff>44565</xdr:rowOff>
    </xdr:to>
    <xdr:sp macro="" textlink="">
      <xdr:nvSpPr>
        <xdr:cNvPr id="2" name="Graphic 8" descr="Line arrow: Clockwise curve outline">
          <a:extLst>
            <a:ext uri="{FF2B5EF4-FFF2-40B4-BE49-F238E27FC236}">
              <a16:creationId xmlns:a16="http://schemas.microsoft.com/office/drawing/2014/main" id="{75FCA2F2-35C0-4D6D-BE2A-CB862D4DA78E}"/>
            </a:ext>
          </a:extLst>
        </xdr:cNvPr>
        <xdr:cNvSpPr/>
      </xdr:nvSpPr>
      <xdr:spPr>
        <a:xfrm rot="11538457" flipH="1">
          <a:off x="5955326" y="65939"/>
          <a:ext cx="301017" cy="512026"/>
        </a:xfrm>
        <a:custGeom>
          <a:avLst/>
          <a:gdLst>
            <a:gd name="connsiteX0" fmla="*/ 501321 w 509828"/>
            <a:gd name="connsiteY0" fmla="*/ 648622 h 648621"/>
            <a:gd name="connsiteX1" fmla="*/ 509829 w 509828"/>
            <a:gd name="connsiteY1" fmla="*/ 640132 h 648621"/>
            <a:gd name="connsiteX2" fmla="*/ 504559 w 509828"/>
            <a:gd name="connsiteY2" fmla="*/ 632262 h 648621"/>
            <a:gd name="connsiteX3" fmla="*/ 291241 w 509828"/>
            <a:gd name="connsiteY3" fmla="*/ 490120 h 648621"/>
            <a:gd name="connsiteX4" fmla="*/ 145794 w 509828"/>
            <a:gd name="connsiteY4" fmla="*/ 30594 h 648621"/>
            <a:gd name="connsiteX5" fmla="*/ 145911 w 509828"/>
            <a:gd name="connsiteY5" fmla="*/ 30566 h 648621"/>
            <a:gd name="connsiteX6" fmla="*/ 145938 w 509828"/>
            <a:gd name="connsiteY6" fmla="*/ 30594 h 648621"/>
            <a:gd name="connsiteX7" fmla="*/ 257348 w 509828"/>
            <a:gd name="connsiteY7" fmla="*/ 141987 h 648621"/>
            <a:gd name="connsiteX8" fmla="*/ 269365 w 509828"/>
            <a:gd name="connsiteY8" fmla="*/ 141778 h 648621"/>
            <a:gd name="connsiteX9" fmla="*/ 269365 w 509828"/>
            <a:gd name="connsiteY9" fmla="*/ 129969 h 648621"/>
            <a:gd name="connsiteX10" fmla="*/ 141884 w 509828"/>
            <a:gd name="connsiteY10" fmla="*/ 2488 h 648621"/>
            <a:gd name="connsiteX11" fmla="*/ 129867 w 509828"/>
            <a:gd name="connsiteY11" fmla="*/ 2488 h 648621"/>
            <a:gd name="connsiteX12" fmla="*/ 2386 w 509828"/>
            <a:gd name="connsiteY12" fmla="*/ 129969 h 648621"/>
            <a:gd name="connsiteX13" fmla="*/ 2595 w 509828"/>
            <a:gd name="connsiteY13" fmla="*/ 141987 h 648621"/>
            <a:gd name="connsiteX14" fmla="*/ 14403 w 509828"/>
            <a:gd name="connsiteY14" fmla="*/ 141987 h 648621"/>
            <a:gd name="connsiteX15" fmla="*/ 128941 w 509828"/>
            <a:gd name="connsiteY15" fmla="*/ 27449 h 648621"/>
            <a:gd name="connsiteX16" fmla="*/ 129060 w 509828"/>
            <a:gd name="connsiteY16" fmla="*/ 27447 h 648621"/>
            <a:gd name="connsiteX17" fmla="*/ 129085 w 509828"/>
            <a:gd name="connsiteY17" fmla="*/ 27526 h 648621"/>
            <a:gd name="connsiteX18" fmla="*/ 279309 w 509828"/>
            <a:gd name="connsiteY18" fmla="*/ 502274 h 648621"/>
            <a:gd name="connsiteX19" fmla="*/ 498083 w 509828"/>
            <a:gd name="connsiteY19" fmla="*/ 647976 h 648621"/>
            <a:gd name="connsiteX20" fmla="*/ 501321 w 509828"/>
            <a:gd name="connsiteY20" fmla="*/ 648622 h 6486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509828" h="648621">
              <a:moveTo>
                <a:pt x="501321" y="648622"/>
              </a:moveTo>
              <a:cubicBezTo>
                <a:pt x="506015" y="648627"/>
                <a:pt x="509824" y="644826"/>
                <a:pt x="509829" y="640132"/>
              </a:cubicBezTo>
              <a:cubicBezTo>
                <a:pt x="509832" y="636682"/>
                <a:pt x="507751" y="633572"/>
                <a:pt x="504559" y="632262"/>
              </a:cubicBezTo>
              <a:cubicBezTo>
                <a:pt x="424893" y="599192"/>
                <a:pt x="352435" y="550912"/>
                <a:pt x="291241" y="490120"/>
              </a:cubicBezTo>
              <a:cubicBezTo>
                <a:pt x="203602" y="404173"/>
                <a:pt x="107685" y="254850"/>
                <a:pt x="145794" y="30594"/>
              </a:cubicBezTo>
              <a:cubicBezTo>
                <a:pt x="145818" y="30554"/>
                <a:pt x="145871" y="30542"/>
                <a:pt x="145911" y="30566"/>
              </a:cubicBezTo>
              <a:cubicBezTo>
                <a:pt x="145922" y="30573"/>
                <a:pt x="145931" y="30583"/>
                <a:pt x="145938" y="30594"/>
              </a:cubicBezTo>
              <a:lnTo>
                <a:pt x="257348" y="141987"/>
              </a:lnTo>
              <a:cubicBezTo>
                <a:pt x="260725" y="145248"/>
                <a:pt x="266104" y="145154"/>
                <a:pt x="269365" y="141778"/>
              </a:cubicBezTo>
              <a:cubicBezTo>
                <a:pt x="272546" y="138484"/>
                <a:pt x="272546" y="133263"/>
                <a:pt x="269365" y="129969"/>
              </a:cubicBezTo>
              <a:lnTo>
                <a:pt x="141884" y="2488"/>
              </a:lnTo>
              <a:cubicBezTo>
                <a:pt x="138565" y="-829"/>
                <a:pt x="133186" y="-829"/>
                <a:pt x="129867" y="2488"/>
              </a:cubicBezTo>
              <a:lnTo>
                <a:pt x="2386" y="129969"/>
              </a:lnTo>
              <a:cubicBezTo>
                <a:pt x="-875" y="133346"/>
                <a:pt x="-782" y="138726"/>
                <a:pt x="2595" y="141987"/>
              </a:cubicBezTo>
              <a:cubicBezTo>
                <a:pt x="5888" y="145168"/>
                <a:pt x="11110" y="145168"/>
                <a:pt x="14403" y="141987"/>
              </a:cubicBezTo>
              <a:lnTo>
                <a:pt x="128941" y="27449"/>
              </a:lnTo>
              <a:cubicBezTo>
                <a:pt x="128973" y="27415"/>
                <a:pt x="129026" y="27414"/>
                <a:pt x="129060" y="27447"/>
              </a:cubicBezTo>
              <a:cubicBezTo>
                <a:pt x="129082" y="27467"/>
                <a:pt x="129091" y="27497"/>
                <a:pt x="129085" y="27526"/>
              </a:cubicBezTo>
              <a:cubicBezTo>
                <a:pt x="89617" y="259116"/>
                <a:pt x="188763" y="413428"/>
                <a:pt x="279309" y="502274"/>
              </a:cubicBezTo>
              <a:cubicBezTo>
                <a:pt x="342073" y="564596"/>
                <a:pt x="416383" y="614087"/>
                <a:pt x="498083" y="647976"/>
              </a:cubicBezTo>
              <a:cubicBezTo>
                <a:pt x="499111" y="648399"/>
                <a:pt x="500211" y="648619"/>
                <a:pt x="501321" y="648622"/>
              </a:cubicBezTo>
              <a:close/>
            </a:path>
          </a:pathLst>
        </a:custGeom>
        <a:solidFill>
          <a:srgbClr val="00B050"/>
        </a:solidFill>
        <a:ln w="8434" cap="flat">
          <a:noFill/>
          <a:prstDash val="solid"/>
          <a:miter/>
        </a:ln>
      </xdr:spPr>
      <xdr:txBody>
        <a:bodyPr rtlCol="0" anchor="ctr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538843</xdr:colOff>
      <xdr:row>1</xdr:row>
      <xdr:rowOff>76200</xdr:rowOff>
    </xdr:from>
    <xdr:to>
      <xdr:col>5</xdr:col>
      <xdr:colOff>839860</xdr:colOff>
      <xdr:row>3</xdr:row>
      <xdr:rowOff>51346</xdr:rowOff>
    </xdr:to>
    <xdr:sp macro="" textlink="">
      <xdr:nvSpPr>
        <xdr:cNvPr id="3" name="Graphic 8" descr="Line arrow: Clockwise curve outline">
          <a:extLst>
            <a:ext uri="{FF2B5EF4-FFF2-40B4-BE49-F238E27FC236}">
              <a16:creationId xmlns:a16="http://schemas.microsoft.com/office/drawing/2014/main" id="{C3394DB0-3FC9-4EFE-845D-6FEC99231365}"/>
            </a:ext>
          </a:extLst>
        </xdr:cNvPr>
        <xdr:cNvSpPr/>
      </xdr:nvSpPr>
      <xdr:spPr>
        <a:xfrm rot="11538457" flipH="1">
          <a:off x="5399314" y="342900"/>
          <a:ext cx="301017" cy="508546"/>
        </a:xfrm>
        <a:custGeom>
          <a:avLst/>
          <a:gdLst>
            <a:gd name="connsiteX0" fmla="*/ 501321 w 509828"/>
            <a:gd name="connsiteY0" fmla="*/ 648622 h 648621"/>
            <a:gd name="connsiteX1" fmla="*/ 509829 w 509828"/>
            <a:gd name="connsiteY1" fmla="*/ 640132 h 648621"/>
            <a:gd name="connsiteX2" fmla="*/ 504559 w 509828"/>
            <a:gd name="connsiteY2" fmla="*/ 632262 h 648621"/>
            <a:gd name="connsiteX3" fmla="*/ 291241 w 509828"/>
            <a:gd name="connsiteY3" fmla="*/ 490120 h 648621"/>
            <a:gd name="connsiteX4" fmla="*/ 145794 w 509828"/>
            <a:gd name="connsiteY4" fmla="*/ 30594 h 648621"/>
            <a:gd name="connsiteX5" fmla="*/ 145911 w 509828"/>
            <a:gd name="connsiteY5" fmla="*/ 30566 h 648621"/>
            <a:gd name="connsiteX6" fmla="*/ 145938 w 509828"/>
            <a:gd name="connsiteY6" fmla="*/ 30594 h 648621"/>
            <a:gd name="connsiteX7" fmla="*/ 257348 w 509828"/>
            <a:gd name="connsiteY7" fmla="*/ 141987 h 648621"/>
            <a:gd name="connsiteX8" fmla="*/ 269365 w 509828"/>
            <a:gd name="connsiteY8" fmla="*/ 141778 h 648621"/>
            <a:gd name="connsiteX9" fmla="*/ 269365 w 509828"/>
            <a:gd name="connsiteY9" fmla="*/ 129969 h 648621"/>
            <a:gd name="connsiteX10" fmla="*/ 141884 w 509828"/>
            <a:gd name="connsiteY10" fmla="*/ 2488 h 648621"/>
            <a:gd name="connsiteX11" fmla="*/ 129867 w 509828"/>
            <a:gd name="connsiteY11" fmla="*/ 2488 h 648621"/>
            <a:gd name="connsiteX12" fmla="*/ 2386 w 509828"/>
            <a:gd name="connsiteY12" fmla="*/ 129969 h 648621"/>
            <a:gd name="connsiteX13" fmla="*/ 2595 w 509828"/>
            <a:gd name="connsiteY13" fmla="*/ 141987 h 648621"/>
            <a:gd name="connsiteX14" fmla="*/ 14403 w 509828"/>
            <a:gd name="connsiteY14" fmla="*/ 141987 h 648621"/>
            <a:gd name="connsiteX15" fmla="*/ 128941 w 509828"/>
            <a:gd name="connsiteY15" fmla="*/ 27449 h 648621"/>
            <a:gd name="connsiteX16" fmla="*/ 129060 w 509828"/>
            <a:gd name="connsiteY16" fmla="*/ 27447 h 648621"/>
            <a:gd name="connsiteX17" fmla="*/ 129085 w 509828"/>
            <a:gd name="connsiteY17" fmla="*/ 27526 h 648621"/>
            <a:gd name="connsiteX18" fmla="*/ 279309 w 509828"/>
            <a:gd name="connsiteY18" fmla="*/ 502274 h 648621"/>
            <a:gd name="connsiteX19" fmla="*/ 498083 w 509828"/>
            <a:gd name="connsiteY19" fmla="*/ 647976 h 648621"/>
            <a:gd name="connsiteX20" fmla="*/ 501321 w 509828"/>
            <a:gd name="connsiteY20" fmla="*/ 648622 h 6486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509828" h="648621">
              <a:moveTo>
                <a:pt x="501321" y="648622"/>
              </a:moveTo>
              <a:cubicBezTo>
                <a:pt x="506015" y="648627"/>
                <a:pt x="509824" y="644826"/>
                <a:pt x="509829" y="640132"/>
              </a:cubicBezTo>
              <a:cubicBezTo>
                <a:pt x="509832" y="636682"/>
                <a:pt x="507751" y="633572"/>
                <a:pt x="504559" y="632262"/>
              </a:cubicBezTo>
              <a:cubicBezTo>
                <a:pt x="424893" y="599192"/>
                <a:pt x="352435" y="550912"/>
                <a:pt x="291241" y="490120"/>
              </a:cubicBezTo>
              <a:cubicBezTo>
                <a:pt x="203602" y="404173"/>
                <a:pt x="107685" y="254850"/>
                <a:pt x="145794" y="30594"/>
              </a:cubicBezTo>
              <a:cubicBezTo>
                <a:pt x="145818" y="30554"/>
                <a:pt x="145871" y="30542"/>
                <a:pt x="145911" y="30566"/>
              </a:cubicBezTo>
              <a:cubicBezTo>
                <a:pt x="145922" y="30573"/>
                <a:pt x="145931" y="30583"/>
                <a:pt x="145938" y="30594"/>
              </a:cubicBezTo>
              <a:lnTo>
                <a:pt x="257348" y="141987"/>
              </a:lnTo>
              <a:cubicBezTo>
                <a:pt x="260725" y="145248"/>
                <a:pt x="266104" y="145154"/>
                <a:pt x="269365" y="141778"/>
              </a:cubicBezTo>
              <a:cubicBezTo>
                <a:pt x="272546" y="138484"/>
                <a:pt x="272546" y="133263"/>
                <a:pt x="269365" y="129969"/>
              </a:cubicBezTo>
              <a:lnTo>
                <a:pt x="141884" y="2488"/>
              </a:lnTo>
              <a:cubicBezTo>
                <a:pt x="138565" y="-829"/>
                <a:pt x="133186" y="-829"/>
                <a:pt x="129867" y="2488"/>
              </a:cubicBezTo>
              <a:lnTo>
                <a:pt x="2386" y="129969"/>
              </a:lnTo>
              <a:cubicBezTo>
                <a:pt x="-875" y="133346"/>
                <a:pt x="-782" y="138726"/>
                <a:pt x="2595" y="141987"/>
              </a:cubicBezTo>
              <a:cubicBezTo>
                <a:pt x="5888" y="145168"/>
                <a:pt x="11110" y="145168"/>
                <a:pt x="14403" y="141987"/>
              </a:cubicBezTo>
              <a:lnTo>
                <a:pt x="128941" y="27449"/>
              </a:lnTo>
              <a:cubicBezTo>
                <a:pt x="128973" y="27415"/>
                <a:pt x="129026" y="27414"/>
                <a:pt x="129060" y="27447"/>
              </a:cubicBezTo>
              <a:cubicBezTo>
                <a:pt x="129082" y="27467"/>
                <a:pt x="129091" y="27497"/>
                <a:pt x="129085" y="27526"/>
              </a:cubicBezTo>
              <a:cubicBezTo>
                <a:pt x="89617" y="259116"/>
                <a:pt x="188763" y="413428"/>
                <a:pt x="279309" y="502274"/>
              </a:cubicBezTo>
              <a:cubicBezTo>
                <a:pt x="342073" y="564596"/>
                <a:pt x="416383" y="614087"/>
                <a:pt x="498083" y="647976"/>
              </a:cubicBezTo>
              <a:cubicBezTo>
                <a:pt x="499111" y="648399"/>
                <a:pt x="500211" y="648619"/>
                <a:pt x="501321" y="648622"/>
              </a:cubicBezTo>
              <a:close/>
            </a:path>
          </a:pathLst>
        </a:custGeom>
        <a:solidFill>
          <a:srgbClr val="00B050"/>
        </a:solidFill>
        <a:ln w="8434" cap="flat">
          <a:noFill/>
          <a:prstDash val="solid"/>
          <a:miter/>
        </a:ln>
      </xdr:spPr>
      <xdr:txBody>
        <a:bodyPr rtlCol="0" anchor="ctr"/>
        <a:lstStyle/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544285</xdr:colOff>
      <xdr:row>1</xdr:row>
      <xdr:rowOff>54429</xdr:rowOff>
    </xdr:from>
    <xdr:to>
      <xdr:col>5</xdr:col>
      <xdr:colOff>845302</xdr:colOff>
      <xdr:row>3</xdr:row>
      <xdr:rowOff>27194</xdr:rowOff>
    </xdr:to>
    <xdr:sp macro="" textlink="">
      <xdr:nvSpPr>
        <xdr:cNvPr id="3" name="Graphic 8" descr="Line arrow: Clockwise curve outline">
          <a:extLst>
            <a:ext uri="{FF2B5EF4-FFF2-40B4-BE49-F238E27FC236}">
              <a16:creationId xmlns:a16="http://schemas.microsoft.com/office/drawing/2014/main" id="{83748F75-5B7A-4810-9BB5-F0FFC94E4A01}"/>
            </a:ext>
          </a:extLst>
        </xdr:cNvPr>
        <xdr:cNvSpPr/>
      </xdr:nvSpPr>
      <xdr:spPr>
        <a:xfrm rot="11538457" flipH="1">
          <a:off x="5404756" y="321129"/>
          <a:ext cx="301017" cy="506165"/>
        </a:xfrm>
        <a:custGeom>
          <a:avLst/>
          <a:gdLst>
            <a:gd name="connsiteX0" fmla="*/ 501321 w 509828"/>
            <a:gd name="connsiteY0" fmla="*/ 648622 h 648621"/>
            <a:gd name="connsiteX1" fmla="*/ 509829 w 509828"/>
            <a:gd name="connsiteY1" fmla="*/ 640132 h 648621"/>
            <a:gd name="connsiteX2" fmla="*/ 504559 w 509828"/>
            <a:gd name="connsiteY2" fmla="*/ 632262 h 648621"/>
            <a:gd name="connsiteX3" fmla="*/ 291241 w 509828"/>
            <a:gd name="connsiteY3" fmla="*/ 490120 h 648621"/>
            <a:gd name="connsiteX4" fmla="*/ 145794 w 509828"/>
            <a:gd name="connsiteY4" fmla="*/ 30594 h 648621"/>
            <a:gd name="connsiteX5" fmla="*/ 145911 w 509828"/>
            <a:gd name="connsiteY5" fmla="*/ 30566 h 648621"/>
            <a:gd name="connsiteX6" fmla="*/ 145938 w 509828"/>
            <a:gd name="connsiteY6" fmla="*/ 30594 h 648621"/>
            <a:gd name="connsiteX7" fmla="*/ 257348 w 509828"/>
            <a:gd name="connsiteY7" fmla="*/ 141987 h 648621"/>
            <a:gd name="connsiteX8" fmla="*/ 269365 w 509828"/>
            <a:gd name="connsiteY8" fmla="*/ 141778 h 648621"/>
            <a:gd name="connsiteX9" fmla="*/ 269365 w 509828"/>
            <a:gd name="connsiteY9" fmla="*/ 129969 h 648621"/>
            <a:gd name="connsiteX10" fmla="*/ 141884 w 509828"/>
            <a:gd name="connsiteY10" fmla="*/ 2488 h 648621"/>
            <a:gd name="connsiteX11" fmla="*/ 129867 w 509828"/>
            <a:gd name="connsiteY11" fmla="*/ 2488 h 648621"/>
            <a:gd name="connsiteX12" fmla="*/ 2386 w 509828"/>
            <a:gd name="connsiteY12" fmla="*/ 129969 h 648621"/>
            <a:gd name="connsiteX13" fmla="*/ 2595 w 509828"/>
            <a:gd name="connsiteY13" fmla="*/ 141987 h 648621"/>
            <a:gd name="connsiteX14" fmla="*/ 14403 w 509828"/>
            <a:gd name="connsiteY14" fmla="*/ 141987 h 648621"/>
            <a:gd name="connsiteX15" fmla="*/ 128941 w 509828"/>
            <a:gd name="connsiteY15" fmla="*/ 27449 h 648621"/>
            <a:gd name="connsiteX16" fmla="*/ 129060 w 509828"/>
            <a:gd name="connsiteY16" fmla="*/ 27447 h 648621"/>
            <a:gd name="connsiteX17" fmla="*/ 129085 w 509828"/>
            <a:gd name="connsiteY17" fmla="*/ 27526 h 648621"/>
            <a:gd name="connsiteX18" fmla="*/ 279309 w 509828"/>
            <a:gd name="connsiteY18" fmla="*/ 502274 h 648621"/>
            <a:gd name="connsiteX19" fmla="*/ 498083 w 509828"/>
            <a:gd name="connsiteY19" fmla="*/ 647976 h 648621"/>
            <a:gd name="connsiteX20" fmla="*/ 501321 w 509828"/>
            <a:gd name="connsiteY20" fmla="*/ 648622 h 6486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509828" h="648621">
              <a:moveTo>
                <a:pt x="501321" y="648622"/>
              </a:moveTo>
              <a:cubicBezTo>
                <a:pt x="506015" y="648627"/>
                <a:pt x="509824" y="644826"/>
                <a:pt x="509829" y="640132"/>
              </a:cubicBezTo>
              <a:cubicBezTo>
                <a:pt x="509832" y="636682"/>
                <a:pt x="507751" y="633572"/>
                <a:pt x="504559" y="632262"/>
              </a:cubicBezTo>
              <a:cubicBezTo>
                <a:pt x="424893" y="599192"/>
                <a:pt x="352435" y="550912"/>
                <a:pt x="291241" y="490120"/>
              </a:cubicBezTo>
              <a:cubicBezTo>
                <a:pt x="203602" y="404173"/>
                <a:pt x="107685" y="254850"/>
                <a:pt x="145794" y="30594"/>
              </a:cubicBezTo>
              <a:cubicBezTo>
                <a:pt x="145818" y="30554"/>
                <a:pt x="145871" y="30542"/>
                <a:pt x="145911" y="30566"/>
              </a:cubicBezTo>
              <a:cubicBezTo>
                <a:pt x="145922" y="30573"/>
                <a:pt x="145931" y="30583"/>
                <a:pt x="145938" y="30594"/>
              </a:cubicBezTo>
              <a:lnTo>
                <a:pt x="257348" y="141987"/>
              </a:lnTo>
              <a:cubicBezTo>
                <a:pt x="260725" y="145248"/>
                <a:pt x="266104" y="145154"/>
                <a:pt x="269365" y="141778"/>
              </a:cubicBezTo>
              <a:cubicBezTo>
                <a:pt x="272546" y="138484"/>
                <a:pt x="272546" y="133263"/>
                <a:pt x="269365" y="129969"/>
              </a:cubicBezTo>
              <a:lnTo>
                <a:pt x="141884" y="2488"/>
              </a:lnTo>
              <a:cubicBezTo>
                <a:pt x="138565" y="-829"/>
                <a:pt x="133186" y="-829"/>
                <a:pt x="129867" y="2488"/>
              </a:cubicBezTo>
              <a:lnTo>
                <a:pt x="2386" y="129969"/>
              </a:lnTo>
              <a:cubicBezTo>
                <a:pt x="-875" y="133346"/>
                <a:pt x="-782" y="138726"/>
                <a:pt x="2595" y="141987"/>
              </a:cubicBezTo>
              <a:cubicBezTo>
                <a:pt x="5888" y="145168"/>
                <a:pt x="11110" y="145168"/>
                <a:pt x="14403" y="141987"/>
              </a:cubicBezTo>
              <a:lnTo>
                <a:pt x="128941" y="27449"/>
              </a:lnTo>
              <a:cubicBezTo>
                <a:pt x="128973" y="27415"/>
                <a:pt x="129026" y="27414"/>
                <a:pt x="129060" y="27447"/>
              </a:cubicBezTo>
              <a:cubicBezTo>
                <a:pt x="129082" y="27467"/>
                <a:pt x="129091" y="27497"/>
                <a:pt x="129085" y="27526"/>
              </a:cubicBezTo>
              <a:cubicBezTo>
                <a:pt x="89617" y="259116"/>
                <a:pt x="188763" y="413428"/>
                <a:pt x="279309" y="502274"/>
              </a:cubicBezTo>
              <a:cubicBezTo>
                <a:pt x="342073" y="564596"/>
                <a:pt x="416383" y="614087"/>
                <a:pt x="498083" y="647976"/>
              </a:cubicBezTo>
              <a:cubicBezTo>
                <a:pt x="499111" y="648399"/>
                <a:pt x="500211" y="648619"/>
                <a:pt x="501321" y="648622"/>
              </a:cubicBezTo>
              <a:close/>
            </a:path>
          </a:pathLst>
        </a:custGeom>
        <a:solidFill>
          <a:srgbClr val="00B050"/>
        </a:solidFill>
        <a:ln w="8434" cap="flat">
          <a:noFill/>
          <a:prstDash val="solid"/>
          <a:miter/>
        </a:ln>
      </xdr:spPr>
      <xdr:txBody>
        <a:bodyPr rtlCol="0" anchor="ctr"/>
        <a:lstStyle/>
        <a:p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542192</xdr:colOff>
      <xdr:row>1</xdr:row>
      <xdr:rowOff>36636</xdr:rowOff>
    </xdr:from>
    <xdr:to>
      <xdr:col>5</xdr:col>
      <xdr:colOff>843209</xdr:colOff>
      <xdr:row>3</xdr:row>
      <xdr:rowOff>15262</xdr:rowOff>
    </xdr:to>
    <xdr:sp macro="" textlink="">
      <xdr:nvSpPr>
        <xdr:cNvPr id="3" name="Graphic 8" descr="Line arrow: Clockwise curve outline">
          <a:extLst>
            <a:ext uri="{FF2B5EF4-FFF2-40B4-BE49-F238E27FC236}">
              <a16:creationId xmlns:a16="http://schemas.microsoft.com/office/drawing/2014/main" id="{01BF90AE-0232-4058-A578-E80A57A89C63}"/>
            </a:ext>
          </a:extLst>
        </xdr:cNvPr>
        <xdr:cNvSpPr/>
      </xdr:nvSpPr>
      <xdr:spPr>
        <a:xfrm rot="11538457" flipH="1">
          <a:off x="5121519" y="300405"/>
          <a:ext cx="301017" cy="506165"/>
        </a:xfrm>
        <a:custGeom>
          <a:avLst/>
          <a:gdLst>
            <a:gd name="connsiteX0" fmla="*/ 501321 w 509828"/>
            <a:gd name="connsiteY0" fmla="*/ 648622 h 648621"/>
            <a:gd name="connsiteX1" fmla="*/ 509829 w 509828"/>
            <a:gd name="connsiteY1" fmla="*/ 640132 h 648621"/>
            <a:gd name="connsiteX2" fmla="*/ 504559 w 509828"/>
            <a:gd name="connsiteY2" fmla="*/ 632262 h 648621"/>
            <a:gd name="connsiteX3" fmla="*/ 291241 w 509828"/>
            <a:gd name="connsiteY3" fmla="*/ 490120 h 648621"/>
            <a:gd name="connsiteX4" fmla="*/ 145794 w 509828"/>
            <a:gd name="connsiteY4" fmla="*/ 30594 h 648621"/>
            <a:gd name="connsiteX5" fmla="*/ 145911 w 509828"/>
            <a:gd name="connsiteY5" fmla="*/ 30566 h 648621"/>
            <a:gd name="connsiteX6" fmla="*/ 145938 w 509828"/>
            <a:gd name="connsiteY6" fmla="*/ 30594 h 648621"/>
            <a:gd name="connsiteX7" fmla="*/ 257348 w 509828"/>
            <a:gd name="connsiteY7" fmla="*/ 141987 h 648621"/>
            <a:gd name="connsiteX8" fmla="*/ 269365 w 509828"/>
            <a:gd name="connsiteY8" fmla="*/ 141778 h 648621"/>
            <a:gd name="connsiteX9" fmla="*/ 269365 w 509828"/>
            <a:gd name="connsiteY9" fmla="*/ 129969 h 648621"/>
            <a:gd name="connsiteX10" fmla="*/ 141884 w 509828"/>
            <a:gd name="connsiteY10" fmla="*/ 2488 h 648621"/>
            <a:gd name="connsiteX11" fmla="*/ 129867 w 509828"/>
            <a:gd name="connsiteY11" fmla="*/ 2488 h 648621"/>
            <a:gd name="connsiteX12" fmla="*/ 2386 w 509828"/>
            <a:gd name="connsiteY12" fmla="*/ 129969 h 648621"/>
            <a:gd name="connsiteX13" fmla="*/ 2595 w 509828"/>
            <a:gd name="connsiteY13" fmla="*/ 141987 h 648621"/>
            <a:gd name="connsiteX14" fmla="*/ 14403 w 509828"/>
            <a:gd name="connsiteY14" fmla="*/ 141987 h 648621"/>
            <a:gd name="connsiteX15" fmla="*/ 128941 w 509828"/>
            <a:gd name="connsiteY15" fmla="*/ 27449 h 648621"/>
            <a:gd name="connsiteX16" fmla="*/ 129060 w 509828"/>
            <a:gd name="connsiteY16" fmla="*/ 27447 h 648621"/>
            <a:gd name="connsiteX17" fmla="*/ 129085 w 509828"/>
            <a:gd name="connsiteY17" fmla="*/ 27526 h 648621"/>
            <a:gd name="connsiteX18" fmla="*/ 279309 w 509828"/>
            <a:gd name="connsiteY18" fmla="*/ 502274 h 648621"/>
            <a:gd name="connsiteX19" fmla="*/ 498083 w 509828"/>
            <a:gd name="connsiteY19" fmla="*/ 647976 h 648621"/>
            <a:gd name="connsiteX20" fmla="*/ 501321 w 509828"/>
            <a:gd name="connsiteY20" fmla="*/ 648622 h 6486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509828" h="648621">
              <a:moveTo>
                <a:pt x="501321" y="648622"/>
              </a:moveTo>
              <a:cubicBezTo>
                <a:pt x="506015" y="648627"/>
                <a:pt x="509824" y="644826"/>
                <a:pt x="509829" y="640132"/>
              </a:cubicBezTo>
              <a:cubicBezTo>
                <a:pt x="509832" y="636682"/>
                <a:pt x="507751" y="633572"/>
                <a:pt x="504559" y="632262"/>
              </a:cubicBezTo>
              <a:cubicBezTo>
                <a:pt x="424893" y="599192"/>
                <a:pt x="352435" y="550912"/>
                <a:pt x="291241" y="490120"/>
              </a:cubicBezTo>
              <a:cubicBezTo>
                <a:pt x="203602" y="404173"/>
                <a:pt x="107685" y="254850"/>
                <a:pt x="145794" y="30594"/>
              </a:cubicBezTo>
              <a:cubicBezTo>
                <a:pt x="145818" y="30554"/>
                <a:pt x="145871" y="30542"/>
                <a:pt x="145911" y="30566"/>
              </a:cubicBezTo>
              <a:cubicBezTo>
                <a:pt x="145922" y="30573"/>
                <a:pt x="145931" y="30583"/>
                <a:pt x="145938" y="30594"/>
              </a:cubicBezTo>
              <a:lnTo>
                <a:pt x="257348" y="141987"/>
              </a:lnTo>
              <a:cubicBezTo>
                <a:pt x="260725" y="145248"/>
                <a:pt x="266104" y="145154"/>
                <a:pt x="269365" y="141778"/>
              </a:cubicBezTo>
              <a:cubicBezTo>
                <a:pt x="272546" y="138484"/>
                <a:pt x="272546" y="133263"/>
                <a:pt x="269365" y="129969"/>
              </a:cubicBezTo>
              <a:lnTo>
                <a:pt x="141884" y="2488"/>
              </a:lnTo>
              <a:cubicBezTo>
                <a:pt x="138565" y="-829"/>
                <a:pt x="133186" y="-829"/>
                <a:pt x="129867" y="2488"/>
              </a:cubicBezTo>
              <a:lnTo>
                <a:pt x="2386" y="129969"/>
              </a:lnTo>
              <a:cubicBezTo>
                <a:pt x="-875" y="133346"/>
                <a:pt x="-782" y="138726"/>
                <a:pt x="2595" y="141987"/>
              </a:cubicBezTo>
              <a:cubicBezTo>
                <a:pt x="5888" y="145168"/>
                <a:pt x="11110" y="145168"/>
                <a:pt x="14403" y="141987"/>
              </a:cubicBezTo>
              <a:lnTo>
                <a:pt x="128941" y="27449"/>
              </a:lnTo>
              <a:cubicBezTo>
                <a:pt x="128973" y="27415"/>
                <a:pt x="129026" y="27414"/>
                <a:pt x="129060" y="27447"/>
              </a:cubicBezTo>
              <a:cubicBezTo>
                <a:pt x="129082" y="27467"/>
                <a:pt x="129091" y="27497"/>
                <a:pt x="129085" y="27526"/>
              </a:cubicBezTo>
              <a:cubicBezTo>
                <a:pt x="89617" y="259116"/>
                <a:pt x="188763" y="413428"/>
                <a:pt x="279309" y="502274"/>
              </a:cubicBezTo>
              <a:cubicBezTo>
                <a:pt x="342073" y="564596"/>
                <a:pt x="416383" y="614087"/>
                <a:pt x="498083" y="647976"/>
              </a:cubicBezTo>
              <a:cubicBezTo>
                <a:pt x="499111" y="648399"/>
                <a:pt x="500211" y="648619"/>
                <a:pt x="501321" y="648622"/>
              </a:cubicBezTo>
              <a:close/>
            </a:path>
          </a:pathLst>
        </a:custGeom>
        <a:solidFill>
          <a:srgbClr val="00B050"/>
        </a:solidFill>
        <a:ln w="8434" cap="flat">
          <a:noFill/>
          <a:prstDash val="solid"/>
          <a:miter/>
        </a:ln>
      </xdr:spPr>
      <xdr:txBody>
        <a:bodyPr rtlCol="0" anchor="ctr"/>
        <a:lstStyle/>
        <a:p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556847</xdr:colOff>
      <xdr:row>1</xdr:row>
      <xdr:rowOff>65942</xdr:rowOff>
    </xdr:from>
    <xdr:to>
      <xdr:col>5</xdr:col>
      <xdr:colOff>857864</xdr:colOff>
      <xdr:row>3</xdr:row>
      <xdr:rowOff>44567</xdr:rowOff>
    </xdr:to>
    <xdr:sp macro="" textlink="">
      <xdr:nvSpPr>
        <xdr:cNvPr id="3" name="Graphic 8" descr="Line arrow: Clockwise curve outline">
          <a:extLst>
            <a:ext uri="{FF2B5EF4-FFF2-40B4-BE49-F238E27FC236}">
              <a16:creationId xmlns:a16="http://schemas.microsoft.com/office/drawing/2014/main" id="{F581928B-ABE6-4B28-ACB3-641C656C744B}"/>
            </a:ext>
          </a:extLst>
        </xdr:cNvPr>
        <xdr:cNvSpPr/>
      </xdr:nvSpPr>
      <xdr:spPr>
        <a:xfrm rot="11538457" flipH="1">
          <a:off x="5136174" y="329711"/>
          <a:ext cx="301017" cy="506164"/>
        </a:xfrm>
        <a:custGeom>
          <a:avLst/>
          <a:gdLst>
            <a:gd name="connsiteX0" fmla="*/ 501321 w 509828"/>
            <a:gd name="connsiteY0" fmla="*/ 648622 h 648621"/>
            <a:gd name="connsiteX1" fmla="*/ 509829 w 509828"/>
            <a:gd name="connsiteY1" fmla="*/ 640132 h 648621"/>
            <a:gd name="connsiteX2" fmla="*/ 504559 w 509828"/>
            <a:gd name="connsiteY2" fmla="*/ 632262 h 648621"/>
            <a:gd name="connsiteX3" fmla="*/ 291241 w 509828"/>
            <a:gd name="connsiteY3" fmla="*/ 490120 h 648621"/>
            <a:gd name="connsiteX4" fmla="*/ 145794 w 509828"/>
            <a:gd name="connsiteY4" fmla="*/ 30594 h 648621"/>
            <a:gd name="connsiteX5" fmla="*/ 145911 w 509828"/>
            <a:gd name="connsiteY5" fmla="*/ 30566 h 648621"/>
            <a:gd name="connsiteX6" fmla="*/ 145938 w 509828"/>
            <a:gd name="connsiteY6" fmla="*/ 30594 h 648621"/>
            <a:gd name="connsiteX7" fmla="*/ 257348 w 509828"/>
            <a:gd name="connsiteY7" fmla="*/ 141987 h 648621"/>
            <a:gd name="connsiteX8" fmla="*/ 269365 w 509828"/>
            <a:gd name="connsiteY8" fmla="*/ 141778 h 648621"/>
            <a:gd name="connsiteX9" fmla="*/ 269365 w 509828"/>
            <a:gd name="connsiteY9" fmla="*/ 129969 h 648621"/>
            <a:gd name="connsiteX10" fmla="*/ 141884 w 509828"/>
            <a:gd name="connsiteY10" fmla="*/ 2488 h 648621"/>
            <a:gd name="connsiteX11" fmla="*/ 129867 w 509828"/>
            <a:gd name="connsiteY11" fmla="*/ 2488 h 648621"/>
            <a:gd name="connsiteX12" fmla="*/ 2386 w 509828"/>
            <a:gd name="connsiteY12" fmla="*/ 129969 h 648621"/>
            <a:gd name="connsiteX13" fmla="*/ 2595 w 509828"/>
            <a:gd name="connsiteY13" fmla="*/ 141987 h 648621"/>
            <a:gd name="connsiteX14" fmla="*/ 14403 w 509828"/>
            <a:gd name="connsiteY14" fmla="*/ 141987 h 648621"/>
            <a:gd name="connsiteX15" fmla="*/ 128941 w 509828"/>
            <a:gd name="connsiteY15" fmla="*/ 27449 h 648621"/>
            <a:gd name="connsiteX16" fmla="*/ 129060 w 509828"/>
            <a:gd name="connsiteY16" fmla="*/ 27447 h 648621"/>
            <a:gd name="connsiteX17" fmla="*/ 129085 w 509828"/>
            <a:gd name="connsiteY17" fmla="*/ 27526 h 648621"/>
            <a:gd name="connsiteX18" fmla="*/ 279309 w 509828"/>
            <a:gd name="connsiteY18" fmla="*/ 502274 h 648621"/>
            <a:gd name="connsiteX19" fmla="*/ 498083 w 509828"/>
            <a:gd name="connsiteY19" fmla="*/ 647976 h 648621"/>
            <a:gd name="connsiteX20" fmla="*/ 501321 w 509828"/>
            <a:gd name="connsiteY20" fmla="*/ 648622 h 6486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509828" h="648621">
              <a:moveTo>
                <a:pt x="501321" y="648622"/>
              </a:moveTo>
              <a:cubicBezTo>
                <a:pt x="506015" y="648627"/>
                <a:pt x="509824" y="644826"/>
                <a:pt x="509829" y="640132"/>
              </a:cubicBezTo>
              <a:cubicBezTo>
                <a:pt x="509832" y="636682"/>
                <a:pt x="507751" y="633572"/>
                <a:pt x="504559" y="632262"/>
              </a:cubicBezTo>
              <a:cubicBezTo>
                <a:pt x="424893" y="599192"/>
                <a:pt x="352435" y="550912"/>
                <a:pt x="291241" y="490120"/>
              </a:cubicBezTo>
              <a:cubicBezTo>
                <a:pt x="203602" y="404173"/>
                <a:pt x="107685" y="254850"/>
                <a:pt x="145794" y="30594"/>
              </a:cubicBezTo>
              <a:cubicBezTo>
                <a:pt x="145818" y="30554"/>
                <a:pt x="145871" y="30542"/>
                <a:pt x="145911" y="30566"/>
              </a:cubicBezTo>
              <a:cubicBezTo>
                <a:pt x="145922" y="30573"/>
                <a:pt x="145931" y="30583"/>
                <a:pt x="145938" y="30594"/>
              </a:cubicBezTo>
              <a:lnTo>
                <a:pt x="257348" y="141987"/>
              </a:lnTo>
              <a:cubicBezTo>
                <a:pt x="260725" y="145248"/>
                <a:pt x="266104" y="145154"/>
                <a:pt x="269365" y="141778"/>
              </a:cubicBezTo>
              <a:cubicBezTo>
                <a:pt x="272546" y="138484"/>
                <a:pt x="272546" y="133263"/>
                <a:pt x="269365" y="129969"/>
              </a:cubicBezTo>
              <a:lnTo>
                <a:pt x="141884" y="2488"/>
              </a:lnTo>
              <a:cubicBezTo>
                <a:pt x="138565" y="-829"/>
                <a:pt x="133186" y="-829"/>
                <a:pt x="129867" y="2488"/>
              </a:cubicBezTo>
              <a:lnTo>
                <a:pt x="2386" y="129969"/>
              </a:lnTo>
              <a:cubicBezTo>
                <a:pt x="-875" y="133346"/>
                <a:pt x="-782" y="138726"/>
                <a:pt x="2595" y="141987"/>
              </a:cubicBezTo>
              <a:cubicBezTo>
                <a:pt x="5888" y="145168"/>
                <a:pt x="11110" y="145168"/>
                <a:pt x="14403" y="141987"/>
              </a:cubicBezTo>
              <a:lnTo>
                <a:pt x="128941" y="27449"/>
              </a:lnTo>
              <a:cubicBezTo>
                <a:pt x="128973" y="27415"/>
                <a:pt x="129026" y="27414"/>
                <a:pt x="129060" y="27447"/>
              </a:cubicBezTo>
              <a:cubicBezTo>
                <a:pt x="129082" y="27467"/>
                <a:pt x="129091" y="27497"/>
                <a:pt x="129085" y="27526"/>
              </a:cubicBezTo>
              <a:cubicBezTo>
                <a:pt x="89617" y="259116"/>
                <a:pt x="188763" y="413428"/>
                <a:pt x="279309" y="502274"/>
              </a:cubicBezTo>
              <a:cubicBezTo>
                <a:pt x="342073" y="564596"/>
                <a:pt x="416383" y="614087"/>
                <a:pt x="498083" y="647976"/>
              </a:cubicBezTo>
              <a:cubicBezTo>
                <a:pt x="499111" y="648399"/>
                <a:pt x="500211" y="648619"/>
                <a:pt x="501321" y="648622"/>
              </a:cubicBezTo>
              <a:close/>
            </a:path>
          </a:pathLst>
        </a:custGeom>
        <a:solidFill>
          <a:srgbClr val="00B050"/>
        </a:solidFill>
        <a:ln w="8434" cap="flat">
          <a:noFill/>
          <a:prstDash val="solid"/>
          <a:miter/>
        </a:ln>
      </xdr:spPr>
      <xdr:txBody>
        <a:bodyPr rtlCol="0" anchor="ctr"/>
        <a:lstStyle/>
        <a:p>
          <a:endParaRPr 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974481</xdr:colOff>
      <xdr:row>1</xdr:row>
      <xdr:rowOff>80597</xdr:rowOff>
    </xdr:from>
    <xdr:to>
      <xdr:col>3</xdr:col>
      <xdr:colOff>1275498</xdr:colOff>
      <xdr:row>3</xdr:row>
      <xdr:rowOff>59223</xdr:rowOff>
    </xdr:to>
    <xdr:sp macro="" textlink="">
      <xdr:nvSpPr>
        <xdr:cNvPr id="3" name="Graphic 8" descr="Line arrow: Clockwise curve outline">
          <a:extLst>
            <a:ext uri="{FF2B5EF4-FFF2-40B4-BE49-F238E27FC236}">
              <a16:creationId xmlns:a16="http://schemas.microsoft.com/office/drawing/2014/main" id="{C03CFA44-B4EE-42C1-B4A8-422D43278B8B}"/>
            </a:ext>
          </a:extLst>
        </xdr:cNvPr>
        <xdr:cNvSpPr/>
      </xdr:nvSpPr>
      <xdr:spPr>
        <a:xfrm rot="11538457" flipH="1">
          <a:off x="5143500" y="80597"/>
          <a:ext cx="301017" cy="506164"/>
        </a:xfrm>
        <a:custGeom>
          <a:avLst/>
          <a:gdLst>
            <a:gd name="connsiteX0" fmla="*/ 501321 w 509828"/>
            <a:gd name="connsiteY0" fmla="*/ 648622 h 648621"/>
            <a:gd name="connsiteX1" fmla="*/ 509829 w 509828"/>
            <a:gd name="connsiteY1" fmla="*/ 640132 h 648621"/>
            <a:gd name="connsiteX2" fmla="*/ 504559 w 509828"/>
            <a:gd name="connsiteY2" fmla="*/ 632262 h 648621"/>
            <a:gd name="connsiteX3" fmla="*/ 291241 w 509828"/>
            <a:gd name="connsiteY3" fmla="*/ 490120 h 648621"/>
            <a:gd name="connsiteX4" fmla="*/ 145794 w 509828"/>
            <a:gd name="connsiteY4" fmla="*/ 30594 h 648621"/>
            <a:gd name="connsiteX5" fmla="*/ 145911 w 509828"/>
            <a:gd name="connsiteY5" fmla="*/ 30566 h 648621"/>
            <a:gd name="connsiteX6" fmla="*/ 145938 w 509828"/>
            <a:gd name="connsiteY6" fmla="*/ 30594 h 648621"/>
            <a:gd name="connsiteX7" fmla="*/ 257348 w 509828"/>
            <a:gd name="connsiteY7" fmla="*/ 141987 h 648621"/>
            <a:gd name="connsiteX8" fmla="*/ 269365 w 509828"/>
            <a:gd name="connsiteY8" fmla="*/ 141778 h 648621"/>
            <a:gd name="connsiteX9" fmla="*/ 269365 w 509828"/>
            <a:gd name="connsiteY9" fmla="*/ 129969 h 648621"/>
            <a:gd name="connsiteX10" fmla="*/ 141884 w 509828"/>
            <a:gd name="connsiteY10" fmla="*/ 2488 h 648621"/>
            <a:gd name="connsiteX11" fmla="*/ 129867 w 509828"/>
            <a:gd name="connsiteY11" fmla="*/ 2488 h 648621"/>
            <a:gd name="connsiteX12" fmla="*/ 2386 w 509828"/>
            <a:gd name="connsiteY12" fmla="*/ 129969 h 648621"/>
            <a:gd name="connsiteX13" fmla="*/ 2595 w 509828"/>
            <a:gd name="connsiteY13" fmla="*/ 141987 h 648621"/>
            <a:gd name="connsiteX14" fmla="*/ 14403 w 509828"/>
            <a:gd name="connsiteY14" fmla="*/ 141987 h 648621"/>
            <a:gd name="connsiteX15" fmla="*/ 128941 w 509828"/>
            <a:gd name="connsiteY15" fmla="*/ 27449 h 648621"/>
            <a:gd name="connsiteX16" fmla="*/ 129060 w 509828"/>
            <a:gd name="connsiteY16" fmla="*/ 27447 h 648621"/>
            <a:gd name="connsiteX17" fmla="*/ 129085 w 509828"/>
            <a:gd name="connsiteY17" fmla="*/ 27526 h 648621"/>
            <a:gd name="connsiteX18" fmla="*/ 279309 w 509828"/>
            <a:gd name="connsiteY18" fmla="*/ 502274 h 648621"/>
            <a:gd name="connsiteX19" fmla="*/ 498083 w 509828"/>
            <a:gd name="connsiteY19" fmla="*/ 647976 h 648621"/>
            <a:gd name="connsiteX20" fmla="*/ 501321 w 509828"/>
            <a:gd name="connsiteY20" fmla="*/ 648622 h 6486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509828" h="648621">
              <a:moveTo>
                <a:pt x="501321" y="648622"/>
              </a:moveTo>
              <a:cubicBezTo>
                <a:pt x="506015" y="648627"/>
                <a:pt x="509824" y="644826"/>
                <a:pt x="509829" y="640132"/>
              </a:cubicBezTo>
              <a:cubicBezTo>
                <a:pt x="509832" y="636682"/>
                <a:pt x="507751" y="633572"/>
                <a:pt x="504559" y="632262"/>
              </a:cubicBezTo>
              <a:cubicBezTo>
                <a:pt x="424893" y="599192"/>
                <a:pt x="352435" y="550912"/>
                <a:pt x="291241" y="490120"/>
              </a:cubicBezTo>
              <a:cubicBezTo>
                <a:pt x="203602" y="404173"/>
                <a:pt x="107685" y="254850"/>
                <a:pt x="145794" y="30594"/>
              </a:cubicBezTo>
              <a:cubicBezTo>
                <a:pt x="145818" y="30554"/>
                <a:pt x="145871" y="30542"/>
                <a:pt x="145911" y="30566"/>
              </a:cubicBezTo>
              <a:cubicBezTo>
                <a:pt x="145922" y="30573"/>
                <a:pt x="145931" y="30583"/>
                <a:pt x="145938" y="30594"/>
              </a:cubicBezTo>
              <a:lnTo>
                <a:pt x="257348" y="141987"/>
              </a:lnTo>
              <a:cubicBezTo>
                <a:pt x="260725" y="145248"/>
                <a:pt x="266104" y="145154"/>
                <a:pt x="269365" y="141778"/>
              </a:cubicBezTo>
              <a:cubicBezTo>
                <a:pt x="272546" y="138484"/>
                <a:pt x="272546" y="133263"/>
                <a:pt x="269365" y="129969"/>
              </a:cubicBezTo>
              <a:lnTo>
                <a:pt x="141884" y="2488"/>
              </a:lnTo>
              <a:cubicBezTo>
                <a:pt x="138565" y="-829"/>
                <a:pt x="133186" y="-829"/>
                <a:pt x="129867" y="2488"/>
              </a:cubicBezTo>
              <a:lnTo>
                <a:pt x="2386" y="129969"/>
              </a:lnTo>
              <a:cubicBezTo>
                <a:pt x="-875" y="133346"/>
                <a:pt x="-782" y="138726"/>
                <a:pt x="2595" y="141987"/>
              </a:cubicBezTo>
              <a:cubicBezTo>
                <a:pt x="5888" y="145168"/>
                <a:pt x="11110" y="145168"/>
                <a:pt x="14403" y="141987"/>
              </a:cubicBezTo>
              <a:lnTo>
                <a:pt x="128941" y="27449"/>
              </a:lnTo>
              <a:cubicBezTo>
                <a:pt x="128973" y="27415"/>
                <a:pt x="129026" y="27414"/>
                <a:pt x="129060" y="27447"/>
              </a:cubicBezTo>
              <a:cubicBezTo>
                <a:pt x="129082" y="27467"/>
                <a:pt x="129091" y="27497"/>
                <a:pt x="129085" y="27526"/>
              </a:cubicBezTo>
              <a:cubicBezTo>
                <a:pt x="89617" y="259116"/>
                <a:pt x="188763" y="413428"/>
                <a:pt x="279309" y="502274"/>
              </a:cubicBezTo>
              <a:cubicBezTo>
                <a:pt x="342073" y="564596"/>
                <a:pt x="416383" y="614087"/>
                <a:pt x="498083" y="647976"/>
              </a:cubicBezTo>
              <a:cubicBezTo>
                <a:pt x="499111" y="648399"/>
                <a:pt x="500211" y="648619"/>
                <a:pt x="501321" y="648622"/>
              </a:cubicBezTo>
              <a:close/>
            </a:path>
          </a:pathLst>
        </a:custGeom>
        <a:solidFill>
          <a:srgbClr val="00B050"/>
        </a:solidFill>
        <a:ln w="8434" cap="flat">
          <a:noFill/>
          <a:prstDash val="solid"/>
          <a:miter/>
        </a:ln>
      </xdr:spPr>
      <xdr:txBody>
        <a:bodyPr rtlCol="0" anchor="ctr"/>
        <a:lstStyle/>
        <a:p>
          <a:endParaRPr lang="en-U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778564</xdr:colOff>
      <xdr:row>1</xdr:row>
      <xdr:rowOff>33130</xdr:rowOff>
    </xdr:from>
    <xdr:to>
      <xdr:col>3</xdr:col>
      <xdr:colOff>1079581</xdr:colOff>
      <xdr:row>3</xdr:row>
      <xdr:rowOff>9207</xdr:rowOff>
    </xdr:to>
    <xdr:sp macro="" textlink="">
      <xdr:nvSpPr>
        <xdr:cNvPr id="3" name="Graphic 8" descr="Line arrow: Clockwise curve outline">
          <a:extLst>
            <a:ext uri="{FF2B5EF4-FFF2-40B4-BE49-F238E27FC236}">
              <a16:creationId xmlns:a16="http://schemas.microsoft.com/office/drawing/2014/main" id="{1239DA50-3827-48F1-BCD1-E82343BBCCF9}"/>
            </a:ext>
          </a:extLst>
        </xdr:cNvPr>
        <xdr:cNvSpPr/>
      </xdr:nvSpPr>
      <xdr:spPr>
        <a:xfrm rot="11538457" flipH="1">
          <a:off x="4547151" y="298173"/>
          <a:ext cx="301017" cy="506164"/>
        </a:xfrm>
        <a:custGeom>
          <a:avLst/>
          <a:gdLst>
            <a:gd name="connsiteX0" fmla="*/ 501321 w 509828"/>
            <a:gd name="connsiteY0" fmla="*/ 648622 h 648621"/>
            <a:gd name="connsiteX1" fmla="*/ 509829 w 509828"/>
            <a:gd name="connsiteY1" fmla="*/ 640132 h 648621"/>
            <a:gd name="connsiteX2" fmla="*/ 504559 w 509828"/>
            <a:gd name="connsiteY2" fmla="*/ 632262 h 648621"/>
            <a:gd name="connsiteX3" fmla="*/ 291241 w 509828"/>
            <a:gd name="connsiteY3" fmla="*/ 490120 h 648621"/>
            <a:gd name="connsiteX4" fmla="*/ 145794 w 509828"/>
            <a:gd name="connsiteY4" fmla="*/ 30594 h 648621"/>
            <a:gd name="connsiteX5" fmla="*/ 145911 w 509828"/>
            <a:gd name="connsiteY5" fmla="*/ 30566 h 648621"/>
            <a:gd name="connsiteX6" fmla="*/ 145938 w 509828"/>
            <a:gd name="connsiteY6" fmla="*/ 30594 h 648621"/>
            <a:gd name="connsiteX7" fmla="*/ 257348 w 509828"/>
            <a:gd name="connsiteY7" fmla="*/ 141987 h 648621"/>
            <a:gd name="connsiteX8" fmla="*/ 269365 w 509828"/>
            <a:gd name="connsiteY8" fmla="*/ 141778 h 648621"/>
            <a:gd name="connsiteX9" fmla="*/ 269365 w 509828"/>
            <a:gd name="connsiteY9" fmla="*/ 129969 h 648621"/>
            <a:gd name="connsiteX10" fmla="*/ 141884 w 509828"/>
            <a:gd name="connsiteY10" fmla="*/ 2488 h 648621"/>
            <a:gd name="connsiteX11" fmla="*/ 129867 w 509828"/>
            <a:gd name="connsiteY11" fmla="*/ 2488 h 648621"/>
            <a:gd name="connsiteX12" fmla="*/ 2386 w 509828"/>
            <a:gd name="connsiteY12" fmla="*/ 129969 h 648621"/>
            <a:gd name="connsiteX13" fmla="*/ 2595 w 509828"/>
            <a:gd name="connsiteY13" fmla="*/ 141987 h 648621"/>
            <a:gd name="connsiteX14" fmla="*/ 14403 w 509828"/>
            <a:gd name="connsiteY14" fmla="*/ 141987 h 648621"/>
            <a:gd name="connsiteX15" fmla="*/ 128941 w 509828"/>
            <a:gd name="connsiteY15" fmla="*/ 27449 h 648621"/>
            <a:gd name="connsiteX16" fmla="*/ 129060 w 509828"/>
            <a:gd name="connsiteY16" fmla="*/ 27447 h 648621"/>
            <a:gd name="connsiteX17" fmla="*/ 129085 w 509828"/>
            <a:gd name="connsiteY17" fmla="*/ 27526 h 648621"/>
            <a:gd name="connsiteX18" fmla="*/ 279309 w 509828"/>
            <a:gd name="connsiteY18" fmla="*/ 502274 h 648621"/>
            <a:gd name="connsiteX19" fmla="*/ 498083 w 509828"/>
            <a:gd name="connsiteY19" fmla="*/ 647976 h 648621"/>
            <a:gd name="connsiteX20" fmla="*/ 501321 w 509828"/>
            <a:gd name="connsiteY20" fmla="*/ 648622 h 6486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509828" h="648621">
              <a:moveTo>
                <a:pt x="501321" y="648622"/>
              </a:moveTo>
              <a:cubicBezTo>
                <a:pt x="506015" y="648627"/>
                <a:pt x="509824" y="644826"/>
                <a:pt x="509829" y="640132"/>
              </a:cubicBezTo>
              <a:cubicBezTo>
                <a:pt x="509832" y="636682"/>
                <a:pt x="507751" y="633572"/>
                <a:pt x="504559" y="632262"/>
              </a:cubicBezTo>
              <a:cubicBezTo>
                <a:pt x="424893" y="599192"/>
                <a:pt x="352435" y="550912"/>
                <a:pt x="291241" y="490120"/>
              </a:cubicBezTo>
              <a:cubicBezTo>
                <a:pt x="203602" y="404173"/>
                <a:pt x="107685" y="254850"/>
                <a:pt x="145794" y="30594"/>
              </a:cubicBezTo>
              <a:cubicBezTo>
                <a:pt x="145818" y="30554"/>
                <a:pt x="145871" y="30542"/>
                <a:pt x="145911" y="30566"/>
              </a:cubicBezTo>
              <a:cubicBezTo>
                <a:pt x="145922" y="30573"/>
                <a:pt x="145931" y="30583"/>
                <a:pt x="145938" y="30594"/>
              </a:cubicBezTo>
              <a:lnTo>
                <a:pt x="257348" y="141987"/>
              </a:lnTo>
              <a:cubicBezTo>
                <a:pt x="260725" y="145248"/>
                <a:pt x="266104" y="145154"/>
                <a:pt x="269365" y="141778"/>
              </a:cubicBezTo>
              <a:cubicBezTo>
                <a:pt x="272546" y="138484"/>
                <a:pt x="272546" y="133263"/>
                <a:pt x="269365" y="129969"/>
              </a:cubicBezTo>
              <a:lnTo>
                <a:pt x="141884" y="2488"/>
              </a:lnTo>
              <a:cubicBezTo>
                <a:pt x="138565" y="-829"/>
                <a:pt x="133186" y="-829"/>
                <a:pt x="129867" y="2488"/>
              </a:cubicBezTo>
              <a:lnTo>
                <a:pt x="2386" y="129969"/>
              </a:lnTo>
              <a:cubicBezTo>
                <a:pt x="-875" y="133346"/>
                <a:pt x="-782" y="138726"/>
                <a:pt x="2595" y="141987"/>
              </a:cubicBezTo>
              <a:cubicBezTo>
                <a:pt x="5888" y="145168"/>
                <a:pt x="11110" y="145168"/>
                <a:pt x="14403" y="141987"/>
              </a:cubicBezTo>
              <a:lnTo>
                <a:pt x="128941" y="27449"/>
              </a:lnTo>
              <a:cubicBezTo>
                <a:pt x="128973" y="27415"/>
                <a:pt x="129026" y="27414"/>
                <a:pt x="129060" y="27447"/>
              </a:cubicBezTo>
              <a:cubicBezTo>
                <a:pt x="129082" y="27467"/>
                <a:pt x="129091" y="27497"/>
                <a:pt x="129085" y="27526"/>
              </a:cubicBezTo>
              <a:cubicBezTo>
                <a:pt x="89617" y="259116"/>
                <a:pt x="188763" y="413428"/>
                <a:pt x="279309" y="502274"/>
              </a:cubicBezTo>
              <a:cubicBezTo>
                <a:pt x="342073" y="564596"/>
                <a:pt x="416383" y="614087"/>
                <a:pt x="498083" y="647976"/>
              </a:cubicBezTo>
              <a:cubicBezTo>
                <a:pt x="499111" y="648399"/>
                <a:pt x="500211" y="648619"/>
                <a:pt x="501321" y="648622"/>
              </a:cubicBezTo>
              <a:close/>
            </a:path>
          </a:pathLst>
        </a:custGeom>
        <a:solidFill>
          <a:srgbClr val="00B050"/>
        </a:solidFill>
        <a:ln w="8434" cap="flat">
          <a:noFill/>
          <a:prstDash val="solid"/>
          <a:miter/>
        </a:ln>
      </xdr:spPr>
      <xdr:txBody>
        <a:bodyPr rtlCol="0" anchor="ctr"/>
        <a:lstStyle/>
        <a:p>
          <a:endParaRPr lang="en-US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512884</xdr:colOff>
      <xdr:row>0</xdr:row>
      <xdr:rowOff>73270</xdr:rowOff>
    </xdr:from>
    <xdr:to>
      <xdr:col>6</xdr:col>
      <xdr:colOff>813901</xdr:colOff>
      <xdr:row>2</xdr:row>
      <xdr:rowOff>51896</xdr:rowOff>
    </xdr:to>
    <xdr:sp macro="" textlink="">
      <xdr:nvSpPr>
        <xdr:cNvPr id="3" name="Graphic 8" descr="Line arrow: Clockwise curve outline">
          <a:extLst>
            <a:ext uri="{FF2B5EF4-FFF2-40B4-BE49-F238E27FC236}">
              <a16:creationId xmlns:a16="http://schemas.microsoft.com/office/drawing/2014/main" id="{EEBB44AC-F4EC-47F9-81B3-1BCEB9416FBE}"/>
            </a:ext>
          </a:extLst>
        </xdr:cNvPr>
        <xdr:cNvSpPr/>
      </xdr:nvSpPr>
      <xdr:spPr>
        <a:xfrm rot="11538457" flipH="1">
          <a:off x="6008076" y="73270"/>
          <a:ext cx="301017" cy="506164"/>
        </a:xfrm>
        <a:custGeom>
          <a:avLst/>
          <a:gdLst>
            <a:gd name="connsiteX0" fmla="*/ 501321 w 509828"/>
            <a:gd name="connsiteY0" fmla="*/ 648622 h 648621"/>
            <a:gd name="connsiteX1" fmla="*/ 509829 w 509828"/>
            <a:gd name="connsiteY1" fmla="*/ 640132 h 648621"/>
            <a:gd name="connsiteX2" fmla="*/ 504559 w 509828"/>
            <a:gd name="connsiteY2" fmla="*/ 632262 h 648621"/>
            <a:gd name="connsiteX3" fmla="*/ 291241 w 509828"/>
            <a:gd name="connsiteY3" fmla="*/ 490120 h 648621"/>
            <a:gd name="connsiteX4" fmla="*/ 145794 w 509828"/>
            <a:gd name="connsiteY4" fmla="*/ 30594 h 648621"/>
            <a:gd name="connsiteX5" fmla="*/ 145911 w 509828"/>
            <a:gd name="connsiteY5" fmla="*/ 30566 h 648621"/>
            <a:gd name="connsiteX6" fmla="*/ 145938 w 509828"/>
            <a:gd name="connsiteY6" fmla="*/ 30594 h 648621"/>
            <a:gd name="connsiteX7" fmla="*/ 257348 w 509828"/>
            <a:gd name="connsiteY7" fmla="*/ 141987 h 648621"/>
            <a:gd name="connsiteX8" fmla="*/ 269365 w 509828"/>
            <a:gd name="connsiteY8" fmla="*/ 141778 h 648621"/>
            <a:gd name="connsiteX9" fmla="*/ 269365 w 509828"/>
            <a:gd name="connsiteY9" fmla="*/ 129969 h 648621"/>
            <a:gd name="connsiteX10" fmla="*/ 141884 w 509828"/>
            <a:gd name="connsiteY10" fmla="*/ 2488 h 648621"/>
            <a:gd name="connsiteX11" fmla="*/ 129867 w 509828"/>
            <a:gd name="connsiteY11" fmla="*/ 2488 h 648621"/>
            <a:gd name="connsiteX12" fmla="*/ 2386 w 509828"/>
            <a:gd name="connsiteY12" fmla="*/ 129969 h 648621"/>
            <a:gd name="connsiteX13" fmla="*/ 2595 w 509828"/>
            <a:gd name="connsiteY13" fmla="*/ 141987 h 648621"/>
            <a:gd name="connsiteX14" fmla="*/ 14403 w 509828"/>
            <a:gd name="connsiteY14" fmla="*/ 141987 h 648621"/>
            <a:gd name="connsiteX15" fmla="*/ 128941 w 509828"/>
            <a:gd name="connsiteY15" fmla="*/ 27449 h 648621"/>
            <a:gd name="connsiteX16" fmla="*/ 129060 w 509828"/>
            <a:gd name="connsiteY16" fmla="*/ 27447 h 648621"/>
            <a:gd name="connsiteX17" fmla="*/ 129085 w 509828"/>
            <a:gd name="connsiteY17" fmla="*/ 27526 h 648621"/>
            <a:gd name="connsiteX18" fmla="*/ 279309 w 509828"/>
            <a:gd name="connsiteY18" fmla="*/ 502274 h 648621"/>
            <a:gd name="connsiteX19" fmla="*/ 498083 w 509828"/>
            <a:gd name="connsiteY19" fmla="*/ 647976 h 648621"/>
            <a:gd name="connsiteX20" fmla="*/ 501321 w 509828"/>
            <a:gd name="connsiteY20" fmla="*/ 648622 h 6486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509828" h="648621">
              <a:moveTo>
                <a:pt x="501321" y="648622"/>
              </a:moveTo>
              <a:cubicBezTo>
                <a:pt x="506015" y="648627"/>
                <a:pt x="509824" y="644826"/>
                <a:pt x="509829" y="640132"/>
              </a:cubicBezTo>
              <a:cubicBezTo>
                <a:pt x="509832" y="636682"/>
                <a:pt x="507751" y="633572"/>
                <a:pt x="504559" y="632262"/>
              </a:cubicBezTo>
              <a:cubicBezTo>
                <a:pt x="424893" y="599192"/>
                <a:pt x="352435" y="550912"/>
                <a:pt x="291241" y="490120"/>
              </a:cubicBezTo>
              <a:cubicBezTo>
                <a:pt x="203602" y="404173"/>
                <a:pt x="107685" y="254850"/>
                <a:pt x="145794" y="30594"/>
              </a:cubicBezTo>
              <a:cubicBezTo>
                <a:pt x="145818" y="30554"/>
                <a:pt x="145871" y="30542"/>
                <a:pt x="145911" y="30566"/>
              </a:cubicBezTo>
              <a:cubicBezTo>
                <a:pt x="145922" y="30573"/>
                <a:pt x="145931" y="30583"/>
                <a:pt x="145938" y="30594"/>
              </a:cubicBezTo>
              <a:lnTo>
                <a:pt x="257348" y="141987"/>
              </a:lnTo>
              <a:cubicBezTo>
                <a:pt x="260725" y="145248"/>
                <a:pt x="266104" y="145154"/>
                <a:pt x="269365" y="141778"/>
              </a:cubicBezTo>
              <a:cubicBezTo>
                <a:pt x="272546" y="138484"/>
                <a:pt x="272546" y="133263"/>
                <a:pt x="269365" y="129969"/>
              </a:cubicBezTo>
              <a:lnTo>
                <a:pt x="141884" y="2488"/>
              </a:lnTo>
              <a:cubicBezTo>
                <a:pt x="138565" y="-829"/>
                <a:pt x="133186" y="-829"/>
                <a:pt x="129867" y="2488"/>
              </a:cubicBezTo>
              <a:lnTo>
                <a:pt x="2386" y="129969"/>
              </a:lnTo>
              <a:cubicBezTo>
                <a:pt x="-875" y="133346"/>
                <a:pt x="-782" y="138726"/>
                <a:pt x="2595" y="141987"/>
              </a:cubicBezTo>
              <a:cubicBezTo>
                <a:pt x="5888" y="145168"/>
                <a:pt x="11110" y="145168"/>
                <a:pt x="14403" y="141987"/>
              </a:cubicBezTo>
              <a:lnTo>
                <a:pt x="128941" y="27449"/>
              </a:lnTo>
              <a:cubicBezTo>
                <a:pt x="128973" y="27415"/>
                <a:pt x="129026" y="27414"/>
                <a:pt x="129060" y="27447"/>
              </a:cubicBezTo>
              <a:cubicBezTo>
                <a:pt x="129082" y="27467"/>
                <a:pt x="129091" y="27497"/>
                <a:pt x="129085" y="27526"/>
              </a:cubicBezTo>
              <a:cubicBezTo>
                <a:pt x="89617" y="259116"/>
                <a:pt x="188763" y="413428"/>
                <a:pt x="279309" y="502274"/>
              </a:cubicBezTo>
              <a:cubicBezTo>
                <a:pt x="342073" y="564596"/>
                <a:pt x="416383" y="614087"/>
                <a:pt x="498083" y="647976"/>
              </a:cubicBezTo>
              <a:cubicBezTo>
                <a:pt x="499111" y="648399"/>
                <a:pt x="500211" y="648619"/>
                <a:pt x="501321" y="648622"/>
              </a:cubicBezTo>
              <a:close/>
            </a:path>
          </a:pathLst>
        </a:custGeom>
        <a:solidFill>
          <a:srgbClr val="00B050"/>
        </a:solidFill>
        <a:ln w="8434" cap="flat">
          <a:noFill/>
          <a:prstDash val="solid"/>
          <a:miter/>
        </a:ln>
      </xdr:spPr>
      <xdr:txBody>
        <a:bodyPr rtlCol="0" anchor="ctr"/>
        <a:lstStyle/>
        <a:p>
          <a:endParaRPr lang="en-U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468926</xdr:colOff>
      <xdr:row>0</xdr:row>
      <xdr:rowOff>65939</xdr:rowOff>
    </xdr:from>
    <xdr:to>
      <xdr:col>6</xdr:col>
      <xdr:colOff>769943</xdr:colOff>
      <xdr:row>2</xdr:row>
      <xdr:rowOff>44565</xdr:rowOff>
    </xdr:to>
    <xdr:sp macro="" textlink="">
      <xdr:nvSpPr>
        <xdr:cNvPr id="2" name="Graphic 8" descr="Line arrow: Clockwise curve outline">
          <a:extLst>
            <a:ext uri="{FF2B5EF4-FFF2-40B4-BE49-F238E27FC236}">
              <a16:creationId xmlns:a16="http://schemas.microsoft.com/office/drawing/2014/main" id="{089314A4-A89E-4D92-BFF1-A7C5A2A2F099}"/>
            </a:ext>
          </a:extLst>
        </xdr:cNvPr>
        <xdr:cNvSpPr/>
      </xdr:nvSpPr>
      <xdr:spPr>
        <a:xfrm rot="11538457" flipH="1">
          <a:off x="5964118" y="65939"/>
          <a:ext cx="301017" cy="506164"/>
        </a:xfrm>
        <a:custGeom>
          <a:avLst/>
          <a:gdLst>
            <a:gd name="connsiteX0" fmla="*/ 501321 w 509828"/>
            <a:gd name="connsiteY0" fmla="*/ 648622 h 648621"/>
            <a:gd name="connsiteX1" fmla="*/ 509829 w 509828"/>
            <a:gd name="connsiteY1" fmla="*/ 640132 h 648621"/>
            <a:gd name="connsiteX2" fmla="*/ 504559 w 509828"/>
            <a:gd name="connsiteY2" fmla="*/ 632262 h 648621"/>
            <a:gd name="connsiteX3" fmla="*/ 291241 w 509828"/>
            <a:gd name="connsiteY3" fmla="*/ 490120 h 648621"/>
            <a:gd name="connsiteX4" fmla="*/ 145794 w 509828"/>
            <a:gd name="connsiteY4" fmla="*/ 30594 h 648621"/>
            <a:gd name="connsiteX5" fmla="*/ 145911 w 509828"/>
            <a:gd name="connsiteY5" fmla="*/ 30566 h 648621"/>
            <a:gd name="connsiteX6" fmla="*/ 145938 w 509828"/>
            <a:gd name="connsiteY6" fmla="*/ 30594 h 648621"/>
            <a:gd name="connsiteX7" fmla="*/ 257348 w 509828"/>
            <a:gd name="connsiteY7" fmla="*/ 141987 h 648621"/>
            <a:gd name="connsiteX8" fmla="*/ 269365 w 509828"/>
            <a:gd name="connsiteY8" fmla="*/ 141778 h 648621"/>
            <a:gd name="connsiteX9" fmla="*/ 269365 w 509828"/>
            <a:gd name="connsiteY9" fmla="*/ 129969 h 648621"/>
            <a:gd name="connsiteX10" fmla="*/ 141884 w 509828"/>
            <a:gd name="connsiteY10" fmla="*/ 2488 h 648621"/>
            <a:gd name="connsiteX11" fmla="*/ 129867 w 509828"/>
            <a:gd name="connsiteY11" fmla="*/ 2488 h 648621"/>
            <a:gd name="connsiteX12" fmla="*/ 2386 w 509828"/>
            <a:gd name="connsiteY12" fmla="*/ 129969 h 648621"/>
            <a:gd name="connsiteX13" fmla="*/ 2595 w 509828"/>
            <a:gd name="connsiteY13" fmla="*/ 141987 h 648621"/>
            <a:gd name="connsiteX14" fmla="*/ 14403 w 509828"/>
            <a:gd name="connsiteY14" fmla="*/ 141987 h 648621"/>
            <a:gd name="connsiteX15" fmla="*/ 128941 w 509828"/>
            <a:gd name="connsiteY15" fmla="*/ 27449 h 648621"/>
            <a:gd name="connsiteX16" fmla="*/ 129060 w 509828"/>
            <a:gd name="connsiteY16" fmla="*/ 27447 h 648621"/>
            <a:gd name="connsiteX17" fmla="*/ 129085 w 509828"/>
            <a:gd name="connsiteY17" fmla="*/ 27526 h 648621"/>
            <a:gd name="connsiteX18" fmla="*/ 279309 w 509828"/>
            <a:gd name="connsiteY18" fmla="*/ 502274 h 648621"/>
            <a:gd name="connsiteX19" fmla="*/ 498083 w 509828"/>
            <a:gd name="connsiteY19" fmla="*/ 647976 h 648621"/>
            <a:gd name="connsiteX20" fmla="*/ 501321 w 509828"/>
            <a:gd name="connsiteY20" fmla="*/ 648622 h 6486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509828" h="648621">
              <a:moveTo>
                <a:pt x="501321" y="648622"/>
              </a:moveTo>
              <a:cubicBezTo>
                <a:pt x="506015" y="648627"/>
                <a:pt x="509824" y="644826"/>
                <a:pt x="509829" y="640132"/>
              </a:cubicBezTo>
              <a:cubicBezTo>
                <a:pt x="509832" y="636682"/>
                <a:pt x="507751" y="633572"/>
                <a:pt x="504559" y="632262"/>
              </a:cubicBezTo>
              <a:cubicBezTo>
                <a:pt x="424893" y="599192"/>
                <a:pt x="352435" y="550912"/>
                <a:pt x="291241" y="490120"/>
              </a:cubicBezTo>
              <a:cubicBezTo>
                <a:pt x="203602" y="404173"/>
                <a:pt x="107685" y="254850"/>
                <a:pt x="145794" y="30594"/>
              </a:cubicBezTo>
              <a:cubicBezTo>
                <a:pt x="145818" y="30554"/>
                <a:pt x="145871" y="30542"/>
                <a:pt x="145911" y="30566"/>
              </a:cubicBezTo>
              <a:cubicBezTo>
                <a:pt x="145922" y="30573"/>
                <a:pt x="145931" y="30583"/>
                <a:pt x="145938" y="30594"/>
              </a:cubicBezTo>
              <a:lnTo>
                <a:pt x="257348" y="141987"/>
              </a:lnTo>
              <a:cubicBezTo>
                <a:pt x="260725" y="145248"/>
                <a:pt x="266104" y="145154"/>
                <a:pt x="269365" y="141778"/>
              </a:cubicBezTo>
              <a:cubicBezTo>
                <a:pt x="272546" y="138484"/>
                <a:pt x="272546" y="133263"/>
                <a:pt x="269365" y="129969"/>
              </a:cubicBezTo>
              <a:lnTo>
                <a:pt x="141884" y="2488"/>
              </a:lnTo>
              <a:cubicBezTo>
                <a:pt x="138565" y="-829"/>
                <a:pt x="133186" y="-829"/>
                <a:pt x="129867" y="2488"/>
              </a:cubicBezTo>
              <a:lnTo>
                <a:pt x="2386" y="129969"/>
              </a:lnTo>
              <a:cubicBezTo>
                <a:pt x="-875" y="133346"/>
                <a:pt x="-782" y="138726"/>
                <a:pt x="2595" y="141987"/>
              </a:cubicBezTo>
              <a:cubicBezTo>
                <a:pt x="5888" y="145168"/>
                <a:pt x="11110" y="145168"/>
                <a:pt x="14403" y="141987"/>
              </a:cubicBezTo>
              <a:lnTo>
                <a:pt x="128941" y="27449"/>
              </a:lnTo>
              <a:cubicBezTo>
                <a:pt x="128973" y="27415"/>
                <a:pt x="129026" y="27414"/>
                <a:pt x="129060" y="27447"/>
              </a:cubicBezTo>
              <a:cubicBezTo>
                <a:pt x="129082" y="27467"/>
                <a:pt x="129091" y="27497"/>
                <a:pt x="129085" y="27526"/>
              </a:cubicBezTo>
              <a:cubicBezTo>
                <a:pt x="89617" y="259116"/>
                <a:pt x="188763" y="413428"/>
                <a:pt x="279309" y="502274"/>
              </a:cubicBezTo>
              <a:cubicBezTo>
                <a:pt x="342073" y="564596"/>
                <a:pt x="416383" y="614087"/>
                <a:pt x="498083" y="647976"/>
              </a:cubicBezTo>
              <a:cubicBezTo>
                <a:pt x="499111" y="648399"/>
                <a:pt x="500211" y="648619"/>
                <a:pt x="501321" y="648622"/>
              </a:cubicBezTo>
              <a:close/>
            </a:path>
          </a:pathLst>
        </a:custGeom>
        <a:solidFill>
          <a:srgbClr val="00B050"/>
        </a:solidFill>
        <a:ln w="8434" cap="flat">
          <a:noFill/>
          <a:prstDash val="solid"/>
          <a:miter/>
        </a:ln>
      </xdr:spPr>
      <xdr:txBody>
        <a:bodyPr rtlCol="0" anchor="ctr"/>
        <a:lstStyle/>
        <a:p>
          <a:endParaRPr lang="en-US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F0FC069-0EA1-4443-8AD2-48A2F9ADA197}" name="farsaran__18" displayName="farsaran__18" ref="A1:D5" totalsRowShown="0" headerRowDxfId="17" dataDxfId="16">
  <tableColumns count="4">
    <tableColumn id="1" xr3:uid="{46F10621-6C65-4D35-AD89-763CE0489776}" name="نام" dataDxfId="15"/>
    <tableColumn id="2" xr3:uid="{1090AD1A-5F83-4151-A25A-B5E20ED13414}" name="ماه تولد" dataDxfId="14"/>
    <tableColumn id="3" xr3:uid="{92FCD3EC-5AD0-4D28-8B42-6A8B0DDAAE10}" name="کادو" dataDxfId="13"/>
    <tableColumn id="4" xr3:uid="{5B200C2B-02C5-4B9B-99A3-7EF6167EF9BA}" name="ایموجی" dataDxfId="12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6B3931-D2E3-47CB-8360-F54465AA7602}" name="farsaran__1" displayName="farsaran__1" ref="A1:D5" totalsRowShown="0" headerRowDxfId="11" dataDxfId="10">
  <tableColumns count="4">
    <tableColumn id="1" xr3:uid="{9FF4FBBE-3047-4852-887C-E15DFF84FA42}" name="نام" dataDxfId="9"/>
    <tableColumn id="2" xr3:uid="{E7C6E0DC-B26E-4A8A-8E5F-A5EB605574EB}" name="ماه تولد" dataDxfId="8"/>
    <tableColumn id="3" xr3:uid="{601C70FE-6986-49E9-99FF-C7E0981B32A3}" name="کادو" dataDxfId="7"/>
    <tableColumn id="4" xr3:uid="{4FB9E0F0-5294-4DB3-AF74-ACBC2B49B201}" name="ایموجی" dataDxfId="6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E27653-52B8-40BD-BAFD-63F02F2709B8}" name="farsaran__2" displayName="farsaran__2" ref="A1:D5" totalsRowShown="0" headerRowDxfId="5" dataDxfId="4">
  <tableColumns count="4">
    <tableColumn id="1" xr3:uid="{A36A61EF-2F57-4A84-AA8B-462B511DAA27}" name="نام" dataDxfId="3"/>
    <tableColumn id="2" xr3:uid="{77C49BF5-9A35-479F-ADC9-DAD2E2A99AFA}" name="ماه تولد" dataDxfId="2"/>
    <tableColumn id="3" xr3:uid="{B916544E-5BA1-47AA-BA33-32C2EA82ADA6}" name="کادو" dataDxfId="1"/>
    <tableColumn id="4" xr3:uid="{AFFB759B-8634-4A74-8B93-2E347FCCF722}" name="ایموجی" dataDxfId="0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9E20C1-52A8-4246-B8A3-0C144D2D9C6F}" name="farsaran__3" displayName="farsaran__3" ref="A1:B6" totalsRowShown="0">
  <autoFilter ref="A1:B6" xr:uid="{5C9E20C1-52A8-4246-B8A3-0C144D2D9C6F}"/>
  <tableColumns count="2">
    <tableColumn id="1" xr3:uid="{769B1ABB-BCE6-450D-ABF2-C3C431917592}" name="mahaleh"/>
    <tableColumn id="2" xr3:uid="{8C49C9A0-B883-42B7-9476-216B338C6EB3}" name="dost davood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BB90AC-3E14-4D10-A52A-2598C05A8F58}" name="farsaran__4" displayName="farsaran__4" ref="A1:B7" totalsRowShown="0">
  <tableColumns count="2">
    <tableColumn id="1" xr3:uid="{CDF719F7-1253-4641-B9F0-C77A92BBF497}" name="esm bimar"/>
    <tableColumn id="2" xr3:uid="{F627A3EE-FF58-4739-A67B-9783201D8B90}" name="tarikh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18DA0F9-92FB-469D-811A-538FE139DD31}" name="farsaran__5" displayName="farsaran__5" ref="A1:D10" totalsRowShown="0">
  <autoFilter ref="A1:D10" xr:uid="{318DA0F9-92FB-469D-811A-538FE139DD31}"/>
  <tableColumns count="4">
    <tableColumn id="1" xr3:uid="{1706BD02-91BB-41B3-BFA5-625958D4BA8A}" name="esm"/>
    <tableColumn id="2" xr3:uid="{DED0DA5F-7AA6-4EB2-8E7D-789E49F45E17}" name="mehr"/>
    <tableColumn id="3" xr3:uid="{880C4950-1EE5-4D29-A04A-C680B6B1EABC}" name="aban"/>
    <tableColumn id="4" xr3:uid="{50A8D87C-8BA6-4589-A436-6E47A9084309}" name="azar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77D0FA0-FA1B-45C6-9CB6-9286E715F8EA}" name="farsaran__56" displayName="farsaran__56" ref="A1:D10" totalsRowShown="0">
  <autoFilter ref="A1:D10" xr:uid="{318DA0F9-92FB-469D-811A-538FE139DD31}"/>
  <tableColumns count="4">
    <tableColumn id="1" xr3:uid="{4DC1F581-9F50-42F3-B20E-387CCEEFC62C}" name="esm"/>
    <tableColumn id="2" xr3:uid="{2CE68A86-3F94-4544-8DF2-3F2BCAED1570}" name="mehr"/>
    <tableColumn id="3" xr3:uid="{A0E155DA-351E-44BE-9204-414C65201CB2}" name="aban"/>
    <tableColumn id="4" xr3:uid="{C169D7E1-D017-4499-8FAD-5383EB8D181A}" name="azar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B915424-767C-4456-ADAE-7B007F513638}" name="farsaran__569" displayName="farsaran__569" ref="A1:D10" totalsRowShown="0">
  <autoFilter ref="A1:D10" xr:uid="{318DA0F9-92FB-469D-811A-538FE139DD31}"/>
  <tableColumns count="4">
    <tableColumn id="1" xr3:uid="{2E0F9B13-24E0-4FE8-B503-108E25655957}" name="esm"/>
    <tableColumn id="2" xr3:uid="{80ACCE09-46F3-44E8-9106-E21FF08FC5CA}" name="mehr"/>
    <tableColumn id="3" xr3:uid="{1EA4FC19-CBDA-4EFE-996C-BAA857A68527}" name="aban"/>
    <tableColumn id="4" xr3:uid="{233084CD-44ED-432E-B053-938F07658E4B}" name="azar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range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0100-D866-4F6C-A506-B026CBC4D4CF}">
  <dimension ref="A1:G12"/>
  <sheetViews>
    <sheetView zoomScale="140" zoomScaleNormal="140" workbookViewId="0"/>
  </sheetViews>
  <sheetFormatPr defaultRowHeight="21" x14ac:dyDescent="0.35"/>
  <cols>
    <col min="1" max="1" width="8.81640625" customWidth="1"/>
    <col min="2" max="2" width="10.1796875" customWidth="1"/>
    <col min="3" max="3" width="12.08984375" customWidth="1"/>
    <col min="4" max="4" width="6.5429687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7" x14ac:dyDescent="0.35">
      <c r="A2" s="2" t="s">
        <v>4</v>
      </c>
      <c r="B2" s="2" t="s">
        <v>5</v>
      </c>
      <c r="C2" s="2" t="s">
        <v>6</v>
      </c>
      <c r="D2" s="2" t="s">
        <v>7</v>
      </c>
      <c r="G2" s="3" t="str">
        <f ca="1">_xlfn.FORMULATEXT(F4)</f>
        <v>=XLOOKUP("abtin", A:A, C:C)</v>
      </c>
    </row>
    <row r="3" spans="1:7" x14ac:dyDescent="0.35">
      <c r="A3" s="2" t="s">
        <v>8</v>
      </c>
      <c r="B3" s="2" t="s">
        <v>9</v>
      </c>
      <c r="C3" s="2" t="s">
        <v>10</v>
      </c>
      <c r="D3" s="2" t="s">
        <v>11</v>
      </c>
    </row>
    <row r="4" spans="1:7" x14ac:dyDescent="0.35">
      <c r="A4" s="2" t="s">
        <v>12</v>
      </c>
      <c r="B4" s="2" t="s">
        <v>13</v>
      </c>
      <c r="C4" s="2" t="s">
        <v>14</v>
      </c>
      <c r="D4" s="2" t="s">
        <v>15</v>
      </c>
      <c r="F4" s="6" t="str">
        <f>_xlfn.XLOOKUP("abtin", A:A, C:C)</f>
        <v>badbadak</v>
      </c>
    </row>
    <row r="5" spans="1:7" x14ac:dyDescent="0.35">
      <c r="A5" s="2" t="s">
        <v>16</v>
      </c>
      <c r="B5" s="2" t="s">
        <v>17</v>
      </c>
      <c r="C5" s="2" t="s">
        <v>18</v>
      </c>
      <c r="D5" s="2" t="s">
        <v>19</v>
      </c>
    </row>
    <row r="12" spans="1:7" x14ac:dyDescent="0.35">
      <c r="A12" s="8" t="s">
        <v>53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2393-F84A-423B-B0D4-BA54D99B22ED}">
  <dimension ref="A1:H12"/>
  <sheetViews>
    <sheetView zoomScale="140" zoomScaleNormal="140" workbookViewId="0">
      <selection activeCell="G3" sqref="G3"/>
    </sheetView>
  </sheetViews>
  <sheetFormatPr defaultRowHeight="21" x14ac:dyDescent="0.35"/>
  <sheetData>
    <row r="1" spans="1:8" x14ac:dyDescent="0.35">
      <c r="A1" t="s">
        <v>51</v>
      </c>
      <c r="B1" t="s">
        <v>48</v>
      </c>
      <c r="C1" t="s">
        <v>49</v>
      </c>
      <c r="D1" t="s">
        <v>9</v>
      </c>
      <c r="H1" s="3" t="str">
        <f ca="1">_xlfn.FORMULATEXT(G3)</f>
        <v>=XLOOKUP("baran", A2:A10, B2:D5)</v>
      </c>
    </row>
    <row r="2" spans="1:8" x14ac:dyDescent="0.35">
      <c r="A2" t="s">
        <v>44</v>
      </c>
      <c r="B2">
        <v>12</v>
      </c>
      <c r="C2">
        <v>19</v>
      </c>
      <c r="D2">
        <v>19</v>
      </c>
    </row>
    <row r="3" spans="1:8" x14ac:dyDescent="0.35">
      <c r="A3" t="s">
        <v>42</v>
      </c>
      <c r="B3">
        <v>18</v>
      </c>
      <c r="C3">
        <v>20</v>
      </c>
      <c r="D3">
        <v>17</v>
      </c>
      <c r="G3" s="6" t="e" cm="1">
        <f t="array" ref="G3">_xlfn.XLOOKUP("baran", A2:A10, B2:D5)</f>
        <v>#VALUE!</v>
      </c>
    </row>
    <row r="4" spans="1:8" x14ac:dyDescent="0.35">
      <c r="A4" t="s">
        <v>50</v>
      </c>
      <c r="B4">
        <v>20</v>
      </c>
      <c r="C4">
        <v>14</v>
      </c>
      <c r="D4">
        <v>13</v>
      </c>
    </row>
    <row r="5" spans="1:8" x14ac:dyDescent="0.35">
      <c r="A5" t="s">
        <v>33</v>
      </c>
      <c r="B5">
        <v>17</v>
      </c>
      <c r="C5">
        <v>16</v>
      </c>
      <c r="D5">
        <v>20</v>
      </c>
    </row>
    <row r="6" spans="1:8" x14ac:dyDescent="0.35">
      <c r="A6" t="s">
        <v>41</v>
      </c>
      <c r="B6">
        <v>14</v>
      </c>
      <c r="C6">
        <v>12</v>
      </c>
      <c r="D6">
        <v>15</v>
      </c>
    </row>
    <row r="7" spans="1:8" x14ac:dyDescent="0.35">
      <c r="A7" t="s">
        <v>42</v>
      </c>
      <c r="B7">
        <v>13</v>
      </c>
      <c r="C7">
        <v>13</v>
      </c>
      <c r="D7">
        <v>16</v>
      </c>
    </row>
    <row r="8" spans="1:8" x14ac:dyDescent="0.35">
      <c r="A8" t="s">
        <v>42</v>
      </c>
      <c r="B8">
        <v>19</v>
      </c>
      <c r="C8">
        <v>17</v>
      </c>
      <c r="D8">
        <v>12</v>
      </c>
    </row>
    <row r="9" spans="1:8" x14ac:dyDescent="0.35">
      <c r="A9" t="s">
        <v>46</v>
      </c>
      <c r="B9">
        <v>11</v>
      </c>
      <c r="C9">
        <v>11</v>
      </c>
      <c r="D9">
        <v>11</v>
      </c>
    </row>
    <row r="10" spans="1:8" x14ac:dyDescent="0.35">
      <c r="A10" t="s">
        <v>47</v>
      </c>
      <c r="B10">
        <v>15</v>
      </c>
      <c r="C10">
        <v>19</v>
      </c>
      <c r="D10">
        <v>10</v>
      </c>
    </row>
    <row r="12" spans="1:8" x14ac:dyDescent="0.35">
      <c r="A12" s="8" t="s">
        <v>53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6C4D-F165-4782-8F4E-7146439CFB88}">
  <dimension ref="A1:G12"/>
  <sheetViews>
    <sheetView zoomScale="140" zoomScaleNormal="140" workbookViewId="0"/>
  </sheetViews>
  <sheetFormatPr defaultRowHeight="21" x14ac:dyDescent="0.35"/>
  <cols>
    <col min="1" max="1" width="8.81640625" customWidth="1"/>
    <col min="2" max="2" width="10.1796875" customWidth="1"/>
    <col min="3" max="3" width="12.08984375" customWidth="1"/>
    <col min="4" max="4" width="6.5429687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7" x14ac:dyDescent="0.35">
      <c r="A2" s="2" t="s">
        <v>4</v>
      </c>
      <c r="B2" s="2" t="s">
        <v>5</v>
      </c>
      <c r="C2" s="2" t="s">
        <v>6</v>
      </c>
      <c r="D2" s="2" t="s">
        <v>7</v>
      </c>
      <c r="G2" s="3" t="str">
        <f ca="1">_xlfn.FORMULATEXT(F4)</f>
        <v>=XLOOKUP("badbadak", C:C, A:A)</v>
      </c>
    </row>
    <row r="3" spans="1:7" x14ac:dyDescent="0.35">
      <c r="A3" s="2" t="s">
        <v>8</v>
      </c>
      <c r="B3" s="2" t="s">
        <v>9</v>
      </c>
      <c r="C3" s="2" t="s">
        <v>10</v>
      </c>
      <c r="D3" s="2" t="s">
        <v>11</v>
      </c>
    </row>
    <row r="4" spans="1:7" x14ac:dyDescent="0.35">
      <c r="A4" s="2" t="s">
        <v>12</v>
      </c>
      <c r="B4" s="2" t="s">
        <v>13</v>
      </c>
      <c r="C4" s="2" t="s">
        <v>14</v>
      </c>
      <c r="D4" s="2" t="s">
        <v>15</v>
      </c>
      <c r="F4" s="6" t="str">
        <f>_xlfn.XLOOKUP("badbadak", C:C, A:A)</f>
        <v>abtin</v>
      </c>
    </row>
    <row r="5" spans="1:7" x14ac:dyDescent="0.35">
      <c r="A5" s="2" t="s">
        <v>16</v>
      </c>
      <c r="B5" s="2" t="s">
        <v>17</v>
      </c>
      <c r="C5" s="2" t="s">
        <v>18</v>
      </c>
      <c r="D5" s="2" t="s">
        <v>19</v>
      </c>
    </row>
    <row r="12" spans="1:7" x14ac:dyDescent="0.35">
      <c r="A12" s="8" t="s">
        <v>53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8A56-C433-48D9-8071-CD0B6F5A57F7}">
  <dimension ref="A1:G12"/>
  <sheetViews>
    <sheetView zoomScale="140" zoomScaleNormal="140" workbookViewId="0"/>
  </sheetViews>
  <sheetFormatPr defaultRowHeight="21" x14ac:dyDescent="0.35"/>
  <cols>
    <col min="1" max="1" width="8.81640625" customWidth="1"/>
    <col min="2" max="2" width="10.1796875" customWidth="1"/>
    <col min="3" max="3" width="12.08984375" customWidth="1"/>
    <col min="4" max="4" width="6.5429687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7" x14ac:dyDescent="0.35">
      <c r="A2" s="2" t="s">
        <v>4</v>
      </c>
      <c r="B2" s="2" t="s">
        <v>5</v>
      </c>
      <c r="C2" s="2" t="s">
        <v>6</v>
      </c>
      <c r="D2" s="2" t="s">
        <v>7</v>
      </c>
      <c r="G2" s="3" t="str">
        <f ca="1">_xlfn.FORMULATEXT(F4)</f>
        <v>=XLOOKUP("abtin", A:A, B:C)</v>
      </c>
    </row>
    <row r="3" spans="1:7" x14ac:dyDescent="0.35">
      <c r="A3" s="2" t="s">
        <v>8</v>
      </c>
      <c r="B3" s="2" t="s">
        <v>9</v>
      </c>
      <c r="C3" s="2" t="s">
        <v>10</v>
      </c>
      <c r="D3" s="2" t="s">
        <v>11</v>
      </c>
    </row>
    <row r="4" spans="1:7" x14ac:dyDescent="0.35">
      <c r="A4" s="2" t="s">
        <v>12</v>
      </c>
      <c r="B4" s="2" t="s">
        <v>13</v>
      </c>
      <c r="C4" s="2" t="s">
        <v>14</v>
      </c>
      <c r="D4" s="2" t="s">
        <v>15</v>
      </c>
      <c r="F4" s="6" t="str" cm="1">
        <f t="array" ref="F4:G4">_xlfn.XLOOKUP("abtin", A:A, B:C)</f>
        <v>mordad</v>
      </c>
      <c r="G4" t="str">
        <v>badbadak</v>
      </c>
    </row>
    <row r="5" spans="1:7" x14ac:dyDescent="0.35">
      <c r="A5" s="2" t="s">
        <v>16</v>
      </c>
      <c r="B5" s="2" t="s">
        <v>17</v>
      </c>
      <c r="C5" s="2" t="s">
        <v>18</v>
      </c>
      <c r="D5" s="2" t="s">
        <v>19</v>
      </c>
    </row>
    <row r="12" spans="1:7" x14ac:dyDescent="0.35">
      <c r="A12" s="8" t="s">
        <v>53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1A1A-1C90-4384-BAA8-2DF816BF1211}">
  <dimension ref="A1:G12"/>
  <sheetViews>
    <sheetView zoomScale="140" zoomScaleNormal="140" workbookViewId="0"/>
  </sheetViews>
  <sheetFormatPr defaultRowHeight="21" x14ac:dyDescent="0.35"/>
  <sheetData>
    <row r="1" spans="1:7" x14ac:dyDescent="0.35">
      <c r="A1" s="4"/>
      <c r="B1" s="5" t="s">
        <v>48</v>
      </c>
      <c r="C1" s="5" t="s">
        <v>49</v>
      </c>
      <c r="D1" s="5" t="s">
        <v>9</v>
      </c>
    </row>
    <row r="2" spans="1:7" x14ac:dyDescent="0.35">
      <c r="A2" s="5" t="s">
        <v>52</v>
      </c>
      <c r="B2" s="4">
        <v>10</v>
      </c>
      <c r="C2" s="4">
        <v>12</v>
      </c>
      <c r="D2" s="4">
        <v>13</v>
      </c>
      <c r="G2" s="3" t="str">
        <f ca="1">_xlfn.FORMULATEXT(F4)</f>
        <v>= XLOOKUP("aban", 1:1, 3:3)</v>
      </c>
    </row>
    <row r="3" spans="1:7" x14ac:dyDescent="0.35">
      <c r="A3" s="5" t="s">
        <v>8</v>
      </c>
      <c r="B3" s="4">
        <v>16</v>
      </c>
      <c r="C3" s="4">
        <v>17</v>
      </c>
      <c r="D3" s="4">
        <v>18</v>
      </c>
    </row>
    <row r="4" spans="1:7" x14ac:dyDescent="0.35">
      <c r="F4" s="6">
        <f xml:space="preserve"> _xlfn.XLOOKUP("aban", 1:1, 3:3)</f>
        <v>17</v>
      </c>
    </row>
    <row r="12" spans="1:7" x14ac:dyDescent="0.35">
      <c r="A12" s="8" t="s">
        <v>53</v>
      </c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8C0C-D3F6-46AD-A24B-C877870FDF9C}">
  <dimension ref="A1:G12"/>
  <sheetViews>
    <sheetView zoomScale="140" zoomScaleNormal="140" workbookViewId="0"/>
  </sheetViews>
  <sheetFormatPr defaultRowHeight="21" x14ac:dyDescent="0.35"/>
  <sheetData>
    <row r="1" spans="1:7" x14ac:dyDescent="0.35">
      <c r="A1" s="4"/>
      <c r="B1" s="5" t="s">
        <v>48</v>
      </c>
      <c r="C1" s="5" t="s">
        <v>49</v>
      </c>
      <c r="D1" s="5" t="s">
        <v>9</v>
      </c>
    </row>
    <row r="2" spans="1:7" x14ac:dyDescent="0.35">
      <c r="A2" s="5" t="s">
        <v>52</v>
      </c>
      <c r="B2" s="4">
        <v>10</v>
      </c>
      <c r="C2" s="4">
        <v>12</v>
      </c>
      <c r="D2" s="4">
        <v>13</v>
      </c>
      <c r="G2" s="3" t="str">
        <f ca="1">_xlfn.FORMULATEXT(F4)</f>
        <v>=XLOOKUP("aban", B1:D1, XLOOKUP("kaveh", A:A,B:D))</v>
      </c>
    </row>
    <row r="3" spans="1:7" x14ac:dyDescent="0.35">
      <c r="A3" s="5" t="s">
        <v>8</v>
      </c>
      <c r="B3" s="4">
        <v>16</v>
      </c>
      <c r="C3" s="4">
        <v>17</v>
      </c>
      <c r="D3" s="4">
        <v>18</v>
      </c>
    </row>
    <row r="4" spans="1:7" x14ac:dyDescent="0.35">
      <c r="F4" s="7" cm="1">
        <f t="array" ref="F4">_xlfn.XLOOKUP("aban", B1:D1, _xlfn.XLOOKUP("kaveh", A:A,B:D))</f>
        <v>17</v>
      </c>
    </row>
    <row r="12" spans="1:7" x14ac:dyDescent="0.35">
      <c r="A12" s="8" t="s">
        <v>53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1BF05-9872-4241-B687-39C71B45ED3F}">
  <dimension ref="A1:E12"/>
  <sheetViews>
    <sheetView zoomScale="140" zoomScaleNormal="140" workbookViewId="0"/>
  </sheetViews>
  <sheetFormatPr defaultRowHeight="21" x14ac:dyDescent="0.35"/>
  <cols>
    <col min="1" max="1" width="15.26953125" customWidth="1"/>
    <col min="2" max="2" width="15.81640625" customWidth="1"/>
    <col min="4" max="4" width="13.453125" customWidth="1"/>
  </cols>
  <sheetData>
    <row r="1" spans="1:5" x14ac:dyDescent="0.35">
      <c r="A1" t="s">
        <v>20</v>
      </c>
      <c r="B1" t="s">
        <v>21</v>
      </c>
    </row>
    <row r="2" spans="1:5" x14ac:dyDescent="0.35">
      <c r="A2" t="s">
        <v>22</v>
      </c>
      <c r="B2" t="s">
        <v>23</v>
      </c>
      <c r="E2" s="3" t="str">
        <f ca="1">_xlfn.FORMULATEXT(D4)</f>
        <v>=XLOOKUP("*ghanat*", A:A, B:B, , 2)</v>
      </c>
    </row>
    <row r="3" spans="1:5" x14ac:dyDescent="0.35">
      <c r="A3" t="s">
        <v>24</v>
      </c>
      <c r="B3" t="s">
        <v>25</v>
      </c>
    </row>
    <row r="4" spans="1:5" x14ac:dyDescent="0.35">
      <c r="A4" t="s">
        <v>26</v>
      </c>
      <c r="B4" t="s">
        <v>27</v>
      </c>
      <c r="D4" s="6" t="str">
        <f>_xlfn.XLOOKUP("*ghanat*", A:A, B:B, , 2)</f>
        <v>Hassan Jaan</v>
      </c>
    </row>
    <row r="5" spans="1:5" x14ac:dyDescent="0.35">
      <c r="A5" t="s">
        <v>28</v>
      </c>
      <c r="B5" t="s">
        <v>29</v>
      </c>
    </row>
    <row r="6" spans="1:5" x14ac:dyDescent="0.35">
      <c r="A6" t="s">
        <v>30</v>
      </c>
      <c r="B6" t="s">
        <v>31</v>
      </c>
    </row>
    <row r="12" spans="1:5" x14ac:dyDescent="0.35">
      <c r="A12" s="8" t="s">
        <v>53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F0040-764D-45BE-8CAA-0D70A6A464AC}">
  <dimension ref="A1:E12"/>
  <sheetViews>
    <sheetView zoomScale="140" zoomScaleNormal="140" workbookViewId="0"/>
  </sheetViews>
  <sheetFormatPr defaultRowHeight="21" x14ac:dyDescent="0.35"/>
  <cols>
    <col min="1" max="1" width="14.453125" customWidth="1"/>
    <col min="2" max="2" width="12.81640625" customWidth="1"/>
    <col min="4" max="4" width="11" customWidth="1"/>
  </cols>
  <sheetData>
    <row r="1" spans="1:5" x14ac:dyDescent="0.35">
      <c r="A1" t="s">
        <v>35</v>
      </c>
      <c r="B1" t="s">
        <v>32</v>
      </c>
    </row>
    <row r="2" spans="1:5" x14ac:dyDescent="0.35">
      <c r="A2" t="s">
        <v>33</v>
      </c>
      <c r="B2" t="s">
        <v>36</v>
      </c>
      <c r="E2" s="3" t="str">
        <f ca="1">_xlfn.FORMULATEXT(D4)</f>
        <v>=XLOOKUP("kaveh", A:A, B:B, , , -1)</v>
      </c>
    </row>
    <row r="3" spans="1:5" x14ac:dyDescent="0.35">
      <c r="A3" t="s">
        <v>34</v>
      </c>
      <c r="B3" t="s">
        <v>37</v>
      </c>
    </row>
    <row r="4" spans="1:5" x14ac:dyDescent="0.35">
      <c r="A4" t="s">
        <v>33</v>
      </c>
      <c r="B4" t="s">
        <v>38</v>
      </c>
      <c r="D4" s="6" t="str">
        <f>_xlfn.XLOOKUP("kaveh", A:A, B:B, , , -1)</f>
        <v>1403/10/01</v>
      </c>
    </row>
    <row r="5" spans="1:5" x14ac:dyDescent="0.35">
      <c r="A5" t="s">
        <v>33</v>
      </c>
      <c r="B5" t="s">
        <v>39</v>
      </c>
    </row>
    <row r="6" spans="1:5" x14ac:dyDescent="0.35">
      <c r="A6" t="s">
        <v>34</v>
      </c>
      <c r="B6" t="s">
        <v>40</v>
      </c>
    </row>
    <row r="7" spans="1:5" x14ac:dyDescent="0.35">
      <c r="A7" t="s">
        <v>33</v>
      </c>
      <c r="B7" t="s">
        <v>40</v>
      </c>
    </row>
    <row r="12" spans="1:5" x14ac:dyDescent="0.35">
      <c r="A12" s="8" t="s">
        <v>53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705A-FC70-4394-A58D-239803B947AC}">
  <dimension ref="A1:H12"/>
  <sheetViews>
    <sheetView tabSelected="1" zoomScale="140" zoomScaleNormal="140" workbookViewId="0">
      <selection activeCell="G5" sqref="G5"/>
    </sheetView>
  </sheetViews>
  <sheetFormatPr defaultRowHeight="21" x14ac:dyDescent="0.35"/>
  <sheetData>
    <row r="1" spans="1:8" x14ac:dyDescent="0.35">
      <c r="A1" t="s">
        <v>51</v>
      </c>
      <c r="B1" t="s">
        <v>48</v>
      </c>
      <c r="C1" t="s">
        <v>49</v>
      </c>
      <c r="D1" t="s">
        <v>9</v>
      </c>
      <c r="H1" s="3" t="str">
        <f ca="1">_xlfn.FORMULATEXT(G3)</f>
        <v>=SUM( XLOOKUP(F3,A:A,B:D) )</v>
      </c>
    </row>
    <row r="2" spans="1:8" x14ac:dyDescent="0.35">
      <c r="A2" t="s">
        <v>44</v>
      </c>
      <c r="B2">
        <v>12</v>
      </c>
      <c r="C2">
        <v>19</v>
      </c>
      <c r="D2">
        <v>19</v>
      </c>
    </row>
    <row r="3" spans="1:8" x14ac:dyDescent="0.35">
      <c r="A3" t="s">
        <v>42</v>
      </c>
      <c r="B3">
        <v>18</v>
      </c>
      <c r="C3">
        <v>20</v>
      </c>
      <c r="D3">
        <v>17</v>
      </c>
      <c r="F3" t="s">
        <v>42</v>
      </c>
      <c r="G3" s="6">
        <f>SUM( _xlfn.XLOOKUP(F3,A:A,B:D) )</f>
        <v>55</v>
      </c>
    </row>
    <row r="4" spans="1:8" x14ac:dyDescent="0.35">
      <c r="A4" t="s">
        <v>50</v>
      </c>
      <c r="B4">
        <v>20</v>
      </c>
      <c r="C4">
        <v>14</v>
      </c>
      <c r="D4">
        <v>13</v>
      </c>
    </row>
    <row r="5" spans="1:8" x14ac:dyDescent="0.35">
      <c r="A5" t="s">
        <v>33</v>
      </c>
      <c r="B5">
        <v>17</v>
      </c>
      <c r="C5">
        <v>16</v>
      </c>
      <c r="D5">
        <v>20</v>
      </c>
      <c r="G5">
        <f>SUM( B2:_xlfn.XLOOKUP(F3,A:A,B:D) )</f>
        <v>105</v>
      </c>
    </row>
    <row r="6" spans="1:8" x14ac:dyDescent="0.35">
      <c r="A6" t="s">
        <v>41</v>
      </c>
      <c r="B6">
        <v>14</v>
      </c>
      <c r="C6">
        <v>12</v>
      </c>
      <c r="D6">
        <v>15</v>
      </c>
    </row>
    <row r="7" spans="1:8" x14ac:dyDescent="0.35">
      <c r="A7" t="s">
        <v>43</v>
      </c>
      <c r="B7">
        <v>13</v>
      </c>
      <c r="C7">
        <v>13</v>
      </c>
      <c r="D7">
        <v>16</v>
      </c>
    </row>
    <row r="8" spans="1:8" x14ac:dyDescent="0.35">
      <c r="A8" t="s">
        <v>45</v>
      </c>
      <c r="B8">
        <v>19</v>
      </c>
      <c r="C8">
        <v>17</v>
      </c>
      <c r="D8">
        <v>12</v>
      </c>
    </row>
    <row r="9" spans="1:8" x14ac:dyDescent="0.35">
      <c r="A9" t="s">
        <v>46</v>
      </c>
      <c r="B9">
        <v>11</v>
      </c>
      <c r="C9">
        <v>11</v>
      </c>
      <c r="D9">
        <v>11</v>
      </c>
    </row>
    <row r="10" spans="1:8" x14ac:dyDescent="0.35">
      <c r="A10" t="s">
        <v>47</v>
      </c>
      <c r="B10">
        <v>15</v>
      </c>
      <c r="C10">
        <v>19</v>
      </c>
      <c r="D10">
        <v>10</v>
      </c>
    </row>
    <row r="12" spans="1:8" x14ac:dyDescent="0.35">
      <c r="A12" s="8" t="s">
        <v>53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4958-E094-42BB-A36D-4E73CF78A940}">
  <dimension ref="A1:J12"/>
  <sheetViews>
    <sheetView zoomScale="140" zoomScaleNormal="140" workbookViewId="0">
      <selection activeCell="J12" sqref="J12"/>
    </sheetView>
  </sheetViews>
  <sheetFormatPr defaultRowHeight="21" x14ac:dyDescent="0.35"/>
  <sheetData>
    <row r="1" spans="1:10" x14ac:dyDescent="0.35">
      <c r="A1" t="s">
        <v>51</v>
      </c>
      <c r="B1" t="s">
        <v>48</v>
      </c>
      <c r="C1" t="s">
        <v>49</v>
      </c>
      <c r="D1" t="s">
        <v>9</v>
      </c>
      <c r="H1" s="3" t="str">
        <f ca="1">_xlfn.FORMULATEXT(G3)</f>
        <v>=FILTER(A2:D10, A2:A10 = F3)</v>
      </c>
    </row>
    <row r="2" spans="1:10" x14ac:dyDescent="0.35">
      <c r="A2" t="s">
        <v>44</v>
      </c>
      <c r="B2">
        <v>12</v>
      </c>
      <c r="C2">
        <v>19</v>
      </c>
      <c r="D2">
        <v>19</v>
      </c>
    </row>
    <row r="3" spans="1:10" x14ac:dyDescent="0.35">
      <c r="A3" t="s">
        <v>42</v>
      </c>
      <c r="B3">
        <v>18</v>
      </c>
      <c r="C3">
        <v>20</v>
      </c>
      <c r="D3">
        <v>17</v>
      </c>
      <c r="F3" t="s">
        <v>42</v>
      </c>
      <c r="G3" s="6" t="str" cm="1">
        <f t="array" ref="G3:J5">_xlfn._xlws.FILTER(A2:D10, A2:A10 = F3)</f>
        <v>Baran</v>
      </c>
      <c r="H3">
        <v>18</v>
      </c>
      <c r="I3">
        <v>20</v>
      </c>
      <c r="J3">
        <v>17</v>
      </c>
    </row>
    <row r="4" spans="1:10" x14ac:dyDescent="0.35">
      <c r="A4" t="s">
        <v>50</v>
      </c>
      <c r="B4">
        <v>20</v>
      </c>
      <c r="C4">
        <v>14</v>
      </c>
      <c r="D4">
        <v>13</v>
      </c>
      <c r="G4" t="str">
        <v>Baran</v>
      </c>
      <c r="H4">
        <v>13</v>
      </c>
      <c r="I4">
        <v>13</v>
      </c>
      <c r="J4">
        <v>16</v>
      </c>
    </row>
    <row r="5" spans="1:10" x14ac:dyDescent="0.35">
      <c r="A5" t="s">
        <v>33</v>
      </c>
      <c r="B5">
        <v>17</v>
      </c>
      <c r="C5">
        <v>16</v>
      </c>
      <c r="D5">
        <v>20</v>
      </c>
      <c r="G5" t="str">
        <v>Baran</v>
      </c>
      <c r="H5">
        <v>19</v>
      </c>
      <c r="I5">
        <v>17</v>
      </c>
      <c r="J5">
        <v>12</v>
      </c>
    </row>
    <row r="6" spans="1:10" x14ac:dyDescent="0.35">
      <c r="A6" t="s">
        <v>41</v>
      </c>
      <c r="B6">
        <v>14</v>
      </c>
      <c r="C6">
        <v>12</v>
      </c>
      <c r="D6">
        <v>15</v>
      </c>
    </row>
    <row r="7" spans="1:10" x14ac:dyDescent="0.35">
      <c r="A7" t="s">
        <v>42</v>
      </c>
      <c r="B7">
        <v>13</v>
      </c>
      <c r="C7">
        <v>13</v>
      </c>
      <c r="D7">
        <v>16</v>
      </c>
    </row>
    <row r="8" spans="1:10" x14ac:dyDescent="0.35">
      <c r="A8" t="s">
        <v>42</v>
      </c>
      <c r="B8">
        <v>19</v>
      </c>
      <c r="C8">
        <v>17</v>
      </c>
      <c r="D8">
        <v>12</v>
      </c>
    </row>
    <row r="9" spans="1:10" x14ac:dyDescent="0.35">
      <c r="A9" t="s">
        <v>46</v>
      </c>
      <c r="B9">
        <v>11</v>
      </c>
      <c r="C9">
        <v>11</v>
      </c>
      <c r="D9">
        <v>11</v>
      </c>
    </row>
    <row r="10" spans="1:10" x14ac:dyDescent="0.35">
      <c r="A10" t="s">
        <v>47</v>
      </c>
      <c r="B10">
        <v>15</v>
      </c>
      <c r="C10">
        <v>19</v>
      </c>
      <c r="D10">
        <v>10</v>
      </c>
    </row>
    <row r="12" spans="1:10" x14ac:dyDescent="0.35">
      <c r="A12" s="8" t="s">
        <v>53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جدول خاله رویا</vt:lpstr>
      <vt:lpstr>آینه عقب</vt:lpstr>
      <vt:lpstr>چند هندوانه با یک دست</vt:lpstr>
      <vt:lpstr>زیر و زبر</vt:lpstr>
      <vt:lpstr>دو بعدی</vt:lpstr>
      <vt:lpstr>داوود بربری در تهران</vt:lpstr>
      <vt:lpstr>مطب جواد جان</vt:lpstr>
      <vt:lpstr>خروجی محدوده</vt:lpstr>
      <vt:lpstr>پرسش ۳) Filter</vt:lpstr>
      <vt:lpstr>پرسش ۴) خطا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Farshid Meidani</dc:creator>
  <cp:lastModifiedBy>Farshid Meidani</cp:lastModifiedBy>
  <dcterms:created xsi:type="dcterms:W3CDTF">2024-08-25T16:34:50Z</dcterms:created>
  <dcterms:modified xsi:type="dcterms:W3CDTF">2024-08-28T10:28:20Z</dcterms:modified>
</cp:coreProperties>
</file>