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ctrlProps/ctrlProp1.xml" ContentType="application/vnd.ms-excel.controlproperties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rshid\Desktop\Training Material\Farsaran Excel Class Samples - Intermediate\"/>
    </mc:Choice>
  </mc:AlternateContent>
  <xr:revisionPtr revIDLastSave="0" documentId="13_ncr:1_{9066F74E-9725-4F47-9518-1984F2D85EAC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مطالب درس" sheetId="8" r:id="rId1"/>
    <sheet name="Sheet2" sheetId="2" r:id="rId2"/>
    <sheet name="Sheet3" sheetId="3" r:id="rId3"/>
    <sheet name="Sheet4" sheetId="4" r:id="rId4"/>
    <sheet name="Sheet5" sheetId="5" r:id="rId5"/>
    <sheet name="Sheet6" sheetId="13" r:id="rId6"/>
    <sheet name="Check register" sheetId="16" r:id="rId7"/>
    <sheet name="chart -show trend" sheetId="11" r:id="rId8"/>
    <sheet name="chart" sheetId="6" r:id="rId9"/>
  </sheets>
  <externalReferences>
    <externalReference r:id="rId10"/>
  </externalReferences>
  <definedNames>
    <definedName name="_xlnm._FilterDatabase" localSheetId="6" hidden="1">'Check register'!$C$3:$I$14</definedName>
    <definedName name="ColumnTitle1">CheckRegister[[#Headers],[Number]]</definedName>
    <definedName name="_xlnm.Print_Titles" localSheetId="6">'Check register'!$3:$3</definedName>
    <definedName name="rgDays">OFFSET('[1]SampleData '!$B$3,'[1]SampleData '!$C$1,0,10)</definedName>
    <definedName name="rgSales">OFFSET('[1]SampleData '!$C$3,'[1]SampleData '!$C$1,0,10)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6" l="1"/>
  <c r="G5" i="16"/>
  <c r="G6" i="16"/>
  <c r="G7" i="16"/>
  <c r="G8" i="16"/>
  <c r="G9" i="16"/>
  <c r="G10" i="16"/>
  <c r="G11" i="16"/>
  <c r="G12" i="16"/>
  <c r="G13" i="16"/>
  <c r="G14" i="16"/>
  <c r="H4" i="16"/>
  <c r="H5" i="16"/>
  <c r="H6" i="16"/>
  <c r="H7" i="16"/>
  <c r="H8" i="16"/>
  <c r="H9" i="16"/>
  <c r="H10" i="16"/>
  <c r="H11" i="16"/>
  <c r="H12" i="16"/>
  <c r="H13" i="16"/>
  <c r="H14" i="16"/>
  <c r="I4" i="16"/>
  <c r="I5" i="16" s="1"/>
  <c r="I6" i="16" s="1"/>
  <c r="I7" i="16" s="1"/>
  <c r="I8" i="16" s="1"/>
  <c r="I9" i="16" s="1"/>
  <c r="I10" i="16" s="1"/>
  <c r="I11" i="16" s="1"/>
  <c r="I12" i="16" s="1"/>
  <c r="I13" i="16" s="1"/>
  <c r="I14" i="16" s="1"/>
  <c r="D7" i="16"/>
  <c r="D6" i="16"/>
  <c r="D5" i="16"/>
  <c r="D4" i="16"/>
  <c r="D5" i="11" l="1" a="1"/>
  <c r="D5" i="11" s="1"/>
  <c r="E5" i="11" s="1"/>
  <c r="D6" i="11" a="1"/>
  <c r="D6" i="11" s="1"/>
  <c r="E6" i="11" s="1"/>
  <c r="D7" i="11" a="1"/>
  <c r="D7" i="11" s="1"/>
  <c r="E7" i="11" s="1"/>
  <c r="D8" i="11" a="1"/>
  <c r="D8" i="11" s="1"/>
  <c r="E8" i="11" s="1"/>
  <c r="D9" i="11" a="1"/>
  <c r="D9" i="11" s="1"/>
  <c r="E9" i="11" s="1"/>
  <c r="D10" i="11" a="1"/>
  <c r="D10" i="11" s="1"/>
  <c r="E10" i="11" s="1"/>
  <c r="D11" i="11" a="1"/>
  <c r="D11" i="11" s="1"/>
  <c r="E11" i="11" s="1"/>
  <c r="D12" i="11" a="1"/>
  <c r="D12" i="11" s="1"/>
  <c r="E12" i="11" s="1"/>
  <c r="D13" i="11" a="1"/>
  <c r="D13" i="11" s="1"/>
  <c r="E13" i="11" s="1"/>
  <c r="D14" i="11" a="1"/>
  <c r="D14" i="11" s="1"/>
  <c r="E14" i="11" s="1"/>
  <c r="D15" i="11" a="1"/>
  <c r="D15" i="11" s="1"/>
  <c r="E15" i="11" s="1"/>
  <c r="D16" i="11" a="1"/>
  <c r="D16" i="11" s="1"/>
  <c r="E16" i="11" s="1"/>
  <c r="F4" i="6" l="1"/>
  <c r="F5" i="6"/>
  <c r="F6" i="6"/>
  <c r="F7" i="6"/>
  <c r="F8" i="6"/>
  <c r="F3" i="6"/>
  <c r="E4" i="6"/>
  <c r="E5" i="6"/>
  <c r="E6" i="6"/>
  <c r="E7" i="6"/>
  <c r="E8" i="6"/>
  <c r="E3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<sst xmlns="http://schemas.openxmlformats.org/spreadsheetml/2006/main" count="95" uniqueCount="58">
  <si>
    <t>نمره</t>
  </si>
  <si>
    <t>وضعیت</t>
  </si>
  <si>
    <t>ارفاق</t>
  </si>
  <si>
    <t>قیمت</t>
  </si>
  <si>
    <t>قیمت جدید</t>
  </si>
  <si>
    <t>عیدی</t>
  </si>
  <si>
    <t>نام</t>
  </si>
  <si>
    <t>Stock</t>
  </si>
  <si>
    <t>Min Stock Level</t>
  </si>
  <si>
    <t>Order Qty</t>
  </si>
  <si>
    <t>BIK</t>
  </si>
  <si>
    <t>VOC</t>
  </si>
  <si>
    <t>TZN</t>
  </si>
  <si>
    <t>DUU</t>
  </si>
  <si>
    <t>OQH</t>
  </si>
  <si>
    <t>MWN</t>
  </si>
  <si>
    <t>؟</t>
  </si>
  <si>
    <t>Pass</t>
  </si>
  <si>
    <t>تابع IF در اکسل</t>
  </si>
  <si>
    <t>Babak</t>
  </si>
  <si>
    <t>Mahyar</t>
  </si>
  <si>
    <t>Farzad</t>
  </si>
  <si>
    <t>Reza</t>
  </si>
  <si>
    <t>Farid</t>
  </si>
  <si>
    <t>Ali</t>
  </si>
  <si>
    <t>Baran</t>
  </si>
  <si>
    <t>بهار</t>
  </si>
  <si>
    <t>تابستان</t>
  </si>
  <si>
    <t>salary</t>
  </si>
  <si>
    <t>Abtin</t>
  </si>
  <si>
    <t>Amir</t>
  </si>
  <si>
    <t>Nasim</t>
  </si>
  <si>
    <t>Maziyar</t>
  </si>
  <si>
    <t>ماه ها</t>
  </si>
  <si>
    <t>خنده‌ها</t>
  </si>
  <si>
    <t>Trend</t>
  </si>
  <si>
    <t>show trend</t>
  </si>
  <si>
    <t>code</t>
  </si>
  <si>
    <t>type</t>
  </si>
  <si>
    <t>11XY-2</t>
  </si>
  <si>
    <t>33-294SC</t>
  </si>
  <si>
    <t>99XYAW-2</t>
  </si>
  <si>
    <t>99XYAW-4</t>
  </si>
  <si>
    <t>11XY-33</t>
  </si>
  <si>
    <t>11XY-34</t>
  </si>
  <si>
    <t>60XYAW-3</t>
  </si>
  <si>
    <t>Number</t>
  </si>
  <si>
    <t>Date</t>
  </si>
  <si>
    <t>Description of transaction</t>
  </si>
  <si>
    <t>Previous balance</t>
  </si>
  <si>
    <t>Groceries</t>
  </si>
  <si>
    <t>Deposit, sweepstakes winnings</t>
  </si>
  <si>
    <t>Dry cleaner</t>
  </si>
  <si>
    <t>مبلغ</t>
  </si>
  <si>
    <t>برداشت</t>
  </si>
  <si>
    <t>واریز</t>
  </si>
  <si>
    <t>مانده</t>
  </si>
  <si>
    <t>چک‌ها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</si>
</sst>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;@"/>
    <numFmt numFmtId="165" formatCode="&quot;$&quot;#,##0.00"/>
    <numFmt numFmtId="168" formatCode="#,##0_-_ر_ي_ا_ل"/>
  </numFmts>
  <fonts count="32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color rgb="FFFFC000"/>
      <name val="Calibri"/>
      <family val="2"/>
      <scheme val="minor"/>
    </font>
    <font>
      <sz val="20"/>
      <color rgb="FFEBC522"/>
      <name val="Vazir"/>
      <family val="2"/>
    </font>
    <font>
      <sz val="12"/>
      <color rgb="FFFFC000"/>
      <name val="Calibri"/>
      <family val="2"/>
      <scheme val="minor"/>
    </font>
    <font>
      <sz val="14"/>
      <color rgb="FFFFC000"/>
      <name val="Vazir"/>
      <family val="2"/>
    </font>
    <font>
      <sz val="26"/>
      <color rgb="FFFFC000"/>
      <name val="Calibri"/>
      <family val="2"/>
      <scheme val="minor"/>
    </font>
    <font>
      <sz val="11"/>
      <color rgb="FFFFC000"/>
      <name val="Calibri"/>
      <family val="2"/>
    </font>
    <font>
      <sz val="20"/>
      <color rgb="FFEBC522"/>
      <name val="Calibri"/>
      <family val="2"/>
    </font>
    <font>
      <sz val="12"/>
      <color rgb="FFFFC000"/>
      <name val="Calibri"/>
      <family val="2"/>
    </font>
    <font>
      <sz val="14"/>
      <color rgb="FFFFC000"/>
      <name val="Calibri"/>
      <family val="2"/>
    </font>
    <font>
      <sz val="11"/>
      <color theme="1"/>
      <name val="Calibri"/>
      <family val="2"/>
    </font>
    <font>
      <b/>
      <sz val="11"/>
      <color theme="0" tint="-4.9989318521683403E-2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6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onsolas"/>
      <family val="3"/>
    </font>
    <font>
      <sz val="11"/>
      <name val="Calibri"/>
      <family val="2"/>
      <scheme val="minor"/>
    </font>
    <font>
      <sz val="11"/>
      <name val="Calibri Light"/>
      <family val="2"/>
      <scheme val="major"/>
    </font>
    <font>
      <b/>
      <sz val="24"/>
      <color theme="1" tint="0.14996795556505021"/>
      <name val="Calibri Light"/>
      <family val="2"/>
      <scheme val="major"/>
    </font>
    <font>
      <sz val="45"/>
      <color theme="4" tint="-0.24994659260841701"/>
      <name val="Calibri Light"/>
      <family val="2"/>
      <scheme val="major"/>
    </font>
    <font>
      <sz val="36"/>
      <name val="Calibri Light"/>
      <family val="2"/>
      <scheme val="maj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22282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E96517"/>
      </bottom>
      <diagonal/>
    </border>
    <border>
      <left/>
      <right/>
      <top/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</borders>
  <cellStyleXfs count="5">
    <xf numFmtId="0" fontId="0" fillId="0" borderId="0"/>
    <xf numFmtId="0" fontId="20" fillId="0" borderId="0">
      <alignment horizontal="left" vertical="center" wrapText="1"/>
    </xf>
    <xf numFmtId="0" fontId="22" fillId="0" borderId="0" applyNumberFormat="0" applyFill="0" applyBorder="0" applyProtection="0">
      <alignment vertical="top"/>
    </xf>
    <xf numFmtId="164" fontId="20" fillId="0" borderId="0" applyFont="0" applyFill="0" applyBorder="0">
      <alignment horizontal="left" vertical="center"/>
    </xf>
    <xf numFmtId="165" fontId="27" fillId="0" borderId="0" applyFont="0" applyFill="0" applyBorder="0" applyProtection="0">
      <alignment horizontal="right" vertical="center"/>
    </xf>
  </cellStyleXfs>
  <cellXfs count="55">
    <xf numFmtId="0" fontId="0" fillId="0" borderId="0" xfId="0"/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4" borderId="0" xfId="0" applyFont="1" applyFill="1"/>
    <xf numFmtId="0" fontId="7" fillId="4" borderId="1" xfId="0" applyFont="1" applyFill="1" applyBorder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left" vertical="center" readingOrder="2"/>
    </xf>
    <xf numFmtId="0" fontId="8" fillId="4" borderId="1" xfId="0" applyFont="1" applyFill="1" applyBorder="1" applyAlignment="1">
      <alignment vertical="center"/>
    </xf>
    <xf numFmtId="0" fontId="14" fillId="0" borderId="0" xfId="0" applyFont="1" applyAlignment="1">
      <alignment vertical="center" readingOrder="2"/>
    </xf>
    <xf numFmtId="0" fontId="15" fillId="0" borderId="0" xfId="0" applyFont="1" applyAlignment="1">
      <alignment vertical="center" readingOrder="2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7" fillId="4" borderId="0" xfId="0" quotePrefix="1" applyFont="1" applyFill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11" fillId="2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0" fillId="4" borderId="0" xfId="0" applyFont="1" applyFill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right" vertical="top" wrapText="1"/>
    </xf>
    <xf numFmtId="0" fontId="19" fillId="0" borderId="0" xfId="0" applyFont="1" applyAlignment="1">
      <alignment vertical="center"/>
    </xf>
    <xf numFmtId="0" fontId="20" fillId="0" borderId="0" xfId="1">
      <alignment horizontal="left" vertical="center" wrapText="1"/>
    </xf>
    <xf numFmtId="0" fontId="21" fillId="5" borderId="0" xfId="1" applyFont="1" applyFill="1" applyAlignment="1">
      <alignment horizontal="center" vertical="center" wrapText="1"/>
    </xf>
    <xf numFmtId="0" fontId="23" fillId="5" borderId="0" xfId="2" applyFont="1" applyFill="1" applyAlignment="1">
      <alignment horizontal="left" vertical="center"/>
    </xf>
    <xf numFmtId="0" fontId="24" fillId="5" borderId="0" xfId="1" applyFont="1" applyFill="1" applyAlignment="1">
      <alignment horizontal="left" vertical="center" indent="1"/>
    </xf>
    <xf numFmtId="0" fontId="20" fillId="5" borderId="0" xfId="1" applyFill="1" applyAlignment="1">
      <alignment horizontal="center" vertical="center" wrapText="1"/>
    </xf>
    <xf numFmtId="0" fontId="20" fillId="0" borderId="0" xfId="1" applyAlignment="1">
      <alignment horizontal="center" vertical="center" wrapText="1"/>
    </xf>
    <xf numFmtId="0" fontId="20" fillId="5" borderId="0" xfId="1" applyFill="1">
      <alignment horizontal="left" vertical="center" wrapText="1"/>
    </xf>
    <xf numFmtId="0" fontId="25" fillId="5" borderId="2" xfId="1" applyFont="1" applyFill="1" applyBorder="1" applyAlignment="1">
      <alignment horizontal="left" vertical="center" wrapText="1" indent="1"/>
    </xf>
    <xf numFmtId="164" fontId="25" fillId="5" borderId="2" xfId="3" applyFont="1" applyFill="1" applyBorder="1" applyAlignment="1">
      <alignment horizontal="left" vertical="center" indent="1"/>
    </xf>
    <xf numFmtId="0" fontId="25" fillId="5" borderId="3" xfId="1" applyFont="1" applyFill="1" applyBorder="1" applyAlignment="1">
      <alignment horizontal="left" vertical="center" wrapText="1" indent="1"/>
    </xf>
    <xf numFmtId="164" fontId="25" fillId="5" borderId="3" xfId="3" applyFont="1" applyFill="1" applyBorder="1" applyAlignment="1">
      <alignment horizontal="left" vertical="center" indent="1"/>
    </xf>
    <xf numFmtId="0" fontId="25" fillId="5" borderId="0" xfId="1" applyFont="1" applyFill="1">
      <alignment horizontal="left" vertical="center" wrapText="1"/>
    </xf>
    <xf numFmtId="0" fontId="26" fillId="5" borderId="0" xfId="1" applyFont="1" applyFill="1">
      <alignment horizontal="left" vertical="center" wrapText="1"/>
    </xf>
    <xf numFmtId="0" fontId="25" fillId="0" borderId="0" xfId="1" applyFont="1">
      <alignment horizontal="left" vertical="center" wrapText="1"/>
    </xf>
    <xf numFmtId="0" fontId="28" fillId="6" borderId="0" xfId="1" applyFont="1" applyFill="1" applyAlignment="1">
      <alignment horizontal="left" vertical="center" wrapText="1" indent="1"/>
    </xf>
    <xf numFmtId="0" fontId="29" fillId="6" borderId="0" xfId="1" applyFont="1" applyFill="1" applyAlignment="1">
      <alignment horizontal="center" vertical="center" wrapText="1"/>
    </xf>
    <xf numFmtId="165" fontId="30" fillId="5" borderId="2" xfId="4" applyFont="1" applyFill="1" applyBorder="1" applyAlignment="1">
      <alignment horizontal="left" vertical="center" indent="1"/>
    </xf>
    <xf numFmtId="165" fontId="30" fillId="5" borderId="3" xfId="4" applyNumberFormat="1" applyFont="1" applyFill="1" applyBorder="1" applyAlignment="1">
      <alignment horizontal="left" vertical="center" indent="1"/>
    </xf>
    <xf numFmtId="165" fontId="30" fillId="5" borderId="3" xfId="4" applyFont="1" applyFill="1" applyBorder="1" applyAlignment="1">
      <alignment horizontal="left" vertical="center" indent="1"/>
    </xf>
    <xf numFmtId="168" fontId="25" fillId="5" borderId="2" xfId="4" applyNumberFormat="1" applyFont="1" applyFill="1" applyBorder="1" applyAlignment="1">
      <alignment horizontal="left" vertical="center" indent="1"/>
    </xf>
    <xf numFmtId="168" fontId="25" fillId="5" borderId="3" xfId="4" applyNumberFormat="1" applyFont="1" applyFill="1" applyBorder="1" applyAlignment="1">
      <alignment horizontal="left" vertical="center" indent="1"/>
    </xf>
    <xf numFmtId="168" fontId="31" fillId="5" borderId="2" xfId="1" applyNumberFormat="1" applyFont="1" applyFill="1" applyBorder="1" applyAlignment="1">
      <alignment horizontal="left" vertical="center" wrapText="1" indent="1"/>
    </xf>
    <xf numFmtId="168" fontId="31" fillId="5" borderId="3" xfId="1" applyNumberFormat="1" applyFont="1" applyFill="1" applyBorder="1" applyAlignment="1">
      <alignment horizontal="left" vertical="center" wrapText="1" indent="1"/>
    </xf>
  </cellXfs>
  <cellStyles count="5">
    <cellStyle name="Currency [0] 2" xfId="4" xr:uid="{F7A2FAC0-9A68-496E-A8A8-286014144FF7}"/>
    <cellStyle name="Date" xfId="3" xr:uid="{964C4AC8-B447-4C87-868A-FA8B136F2FB4}"/>
    <cellStyle name="Normal" xfId="0" builtinId="0"/>
    <cellStyle name="Normal 2" xfId="1" xr:uid="{FA91DE92-AEBE-47CC-9E9B-848D89624907}"/>
    <cellStyle name="Title 2" xfId="2" xr:uid="{9E21FE9A-F7DA-4249-A329-FE68F5681A55}"/>
  </cellStyles>
  <dxfs count="33">
    <dxf>
      <font>
        <b val="0"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8" formatCode="#,##0_-_ر_ي_ا_ل"/>
      <fill>
        <patternFill patternType="solid">
          <fgColor indexed="64"/>
          <bgColor theme="9" tint="0.79998168889431442"/>
        </patternFill>
      </fill>
      <alignment horizontal="left" vertical="center" textRotation="0" indent="1" justifyLastLine="0" shrinkToFit="0" readingOrder="0"/>
      <border diagonalUp="0" diagonalDown="0" outline="0">
        <left/>
        <right/>
        <top style="thin">
          <color theme="9" tint="-0.24994659260841701"/>
        </top>
        <bottom style="thin">
          <color theme="9" tint="-0.24994659260841701"/>
        </bottom>
      </border>
    </dxf>
    <dxf>
      <font>
        <b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5" formatCode="&quot;$&quot;#,##0.00"/>
      <fill>
        <patternFill patternType="solid">
          <fgColor indexed="64"/>
          <bgColor theme="9" tint="0.79998168889431442"/>
        </patternFill>
      </fill>
      <alignment horizontal="left" vertical="center" textRotation="0" indent="1" justifyLastLine="0" shrinkToFit="0" readingOrder="0"/>
      <border diagonalUp="0" diagonalDown="0" outline="0">
        <left/>
        <right/>
        <top style="thin">
          <color theme="9" tint="-0.24994659260841701"/>
        </top>
        <bottom style="thin">
          <color theme="9" tint="-0.2499465926084170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8" formatCode="#,##0_-_ر_ي_ا_ل"/>
      <fill>
        <patternFill patternType="solid">
          <fgColor indexed="64"/>
          <bgColor theme="9" tint="0.79998168889431442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theme="9" tint="-0.24994659260841701"/>
        </top>
        <bottom style="thin">
          <color theme="9" tint="-0.2499465926084170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left" vertical="center" textRotation="0" indent="1" justifyLastLine="0" shrinkToFit="0" readingOrder="0"/>
      <border diagonalUp="0" diagonalDown="0" outline="0">
        <left/>
        <right/>
        <top style="thin">
          <color theme="9" tint="-0.24994659260841701"/>
        </top>
        <bottom style="thin">
          <color theme="9" tint="-0.24994659260841701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9" tint="-0.499984740745262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left" vertical="center" textRotation="0" indent="1" justifyLastLine="0" shrinkToFit="0" readingOrder="0"/>
      <border diagonalUp="0" diagonalDown="0" outline="0">
        <left/>
        <right/>
        <top style="thin">
          <color theme="9" tint="-0.24994659260841701"/>
        </top>
        <bottom style="thin">
          <color theme="9" tint="-0.2499465926084170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left" vertical="center" textRotation="0" indent="1" justifyLastLine="0" shrinkToFit="0" readingOrder="0"/>
      <border diagonalUp="0" diagonalDown="0" outline="0">
        <left/>
        <right/>
        <top style="thin">
          <color theme="9" tint="-0.24994659260841701"/>
        </top>
        <bottom style="thin">
          <color theme="9" tint="-0.2499465926084170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left" vertical="center" textRotation="0" indent="1" justifyLastLine="0" shrinkToFit="0" readingOrder="0"/>
      <border diagonalUp="0" diagonalDown="0" outline="0">
        <left/>
        <right/>
        <top style="thin">
          <color theme="9" tint="-0.24994659260841701"/>
        </top>
        <bottom style="thin">
          <color theme="9" tint="-0.2499465926084170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left" vertical="center" textRotation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>
                <a:latin typeface="Calibri" panose="020F0502020204030204" pitchFamily="34" charset="0"/>
                <a:cs typeface="Calibri" panose="020F0502020204030204" pitchFamily="34" charset="0"/>
              </a:rPr>
              <a:t>تعداد خنده‌ها در سال ۱۴۰۱ </a:t>
            </a:r>
            <a:endParaRPr lang="en-US">
              <a:latin typeface="Calibri" panose="020F0502020204030204" pitchFamily="34" charset="0"/>
              <a:cs typeface="Calibri" panose="020F0502020204030204" pitchFamily="34" charset="0"/>
            </a:endParaRPr>
          </a:p>
        </c:rich>
      </c:tx>
      <c:layout>
        <c:manualLayout>
          <c:xMode val="edge"/>
          <c:yMode val="edge"/>
          <c:x val="3.3298556430446206E-2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410644796816909E-2"/>
          <c:y val="0.17085241041313856"/>
          <c:w val="0.90311194633707137"/>
          <c:h val="0.60251931707348916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'chart -show trend'!$C$5:$C$16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14</c:v>
                </c:pt>
                <c:pt idx="3">
                  <c:v>18</c:v>
                </c:pt>
                <c:pt idx="4">
                  <c:v>14</c:v>
                </c:pt>
                <c:pt idx="5">
                  <c:v>8</c:v>
                </c:pt>
                <c:pt idx="6">
                  <c:v>7</c:v>
                </c:pt>
                <c:pt idx="7">
                  <c:v>5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8FF-4AA2-A612-27EFC2ECD4DF}"/>
            </c:ext>
          </c:extLst>
        </c:ser>
        <c:ser>
          <c:idx val="0"/>
          <c:order val="1"/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'chart -show trend'!$E$5:$E$16</c:f>
              <c:numCache>
                <c:formatCode>General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48FF-4AA2-A612-27EFC2ECD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0824448"/>
        <c:axId val="700825408"/>
      </c:lineChart>
      <c:catAx>
        <c:axId val="7008244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0825408"/>
        <c:crosses val="autoZero"/>
        <c:auto val="1"/>
        <c:lblAlgn val="ctr"/>
        <c:lblOffset val="100"/>
        <c:noMultiLvlLbl val="0"/>
      </c:catAx>
      <c:valAx>
        <c:axId val="700825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082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7174846584213"/>
          <c:y val="0.13217380812415908"/>
          <c:w val="0.86500459493556381"/>
          <c:h val="0.64376461741139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chart!$E$2</c:f>
              <c:strCache>
                <c:ptCount val="1"/>
                <c:pt idx="0">
                  <c:v>93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chart!$B$3:$B$8</c:f>
              <c:strCache>
                <c:ptCount val="6"/>
                <c:pt idx="0">
                  <c:v>BIK</c:v>
                </c:pt>
                <c:pt idx="1">
                  <c:v>VOC</c:v>
                </c:pt>
                <c:pt idx="2">
                  <c:v>TZN</c:v>
                </c:pt>
                <c:pt idx="3">
                  <c:v>DUU</c:v>
                </c:pt>
                <c:pt idx="4">
                  <c:v>OQH</c:v>
                </c:pt>
                <c:pt idx="5">
                  <c:v>MWN</c:v>
                </c:pt>
              </c:strCache>
            </c:strRef>
          </c:cat>
          <c:val>
            <c:numRef>
              <c:f>chart!$E$3:$E$8</c:f>
              <c:numCache>
                <c:formatCode>General</c:formatCode>
                <c:ptCount val="6"/>
                <c:pt idx="0">
                  <c:v>6400</c:v>
                </c:pt>
                <c:pt idx="1">
                  <c:v>2400</c:v>
                </c:pt>
                <c:pt idx="2">
                  <c:v>2300</c:v>
                </c:pt>
                <c:pt idx="3">
                  <c:v>9900</c:v>
                </c:pt>
                <c:pt idx="4">
                  <c:v>5900</c:v>
                </c:pt>
                <c:pt idx="5">
                  <c:v>6300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F8-4E74-A298-E44F3AEFFA5B}"/>
            </c:ext>
          </c:extLst>
        </c:ser>
        <c:ser>
          <c:idx val="1"/>
          <c:order val="1"/>
          <c:tx>
            <c:strRef>
              <c:f>chart!$F$2</c:f>
              <c:strCache>
                <c:ptCount val="1"/>
                <c:pt idx="0">
                  <c:v>94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chart!$B$3:$B$8</c:f>
              <c:strCache>
                <c:ptCount val="6"/>
                <c:pt idx="0">
                  <c:v>BIK</c:v>
                </c:pt>
                <c:pt idx="1">
                  <c:v>VOC</c:v>
                </c:pt>
                <c:pt idx="2">
                  <c:v>TZN</c:v>
                </c:pt>
                <c:pt idx="3">
                  <c:v>DUU</c:v>
                </c:pt>
                <c:pt idx="4">
                  <c:v>OQH</c:v>
                </c:pt>
                <c:pt idx="5">
                  <c:v>MWN</c:v>
                </c:pt>
              </c:strCache>
            </c:strRef>
          </c:cat>
          <c:val>
            <c:numRef>
              <c:f>chart!$F$3:$F$8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F8-4E74-A298-E44F3AEFF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720896"/>
        <c:axId val="474722072"/>
      </c:barChart>
      <c:catAx>
        <c:axId val="47472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722072"/>
        <c:crosses val="autoZero"/>
        <c:auto val="1"/>
        <c:lblAlgn val="ctr"/>
        <c:lblOffset val="100"/>
        <c:noMultiLvlLbl val="0"/>
      </c:catAx>
      <c:valAx>
        <c:axId val="474722072"/>
        <c:scaling>
          <c:orientation val="minMax"/>
          <c:max val="13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72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$F$1" lockText="1" noThreeD="1"/>
</file>

<file path=xl/ctrlProps/ctrlProp2.xml><?xml version="1.0" encoding="utf-8"?>
<formControlPr xmlns="http://schemas.microsoft.com/office/spreadsheetml/2009/9/main" objectType="Radio" checked="Checked" firstButton="1" fmlaLink="$F$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359834</xdr:colOff>
      <xdr:row>1</xdr:row>
      <xdr:rowOff>84667</xdr:rowOff>
    </xdr:from>
    <xdr:to>
      <xdr:col>11</xdr:col>
      <xdr:colOff>95251</xdr:colOff>
      <xdr:row>1</xdr:row>
      <xdr:rowOff>836084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1509" y="275167"/>
          <a:ext cx="754592" cy="751417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4</xdr:col>
      <xdr:colOff>607484</xdr:colOff>
      <xdr:row>0</xdr:row>
      <xdr:rowOff>68790</xdr:rowOff>
    </xdr:from>
    <xdr:to>
      <xdr:col>9</xdr:col>
      <xdr:colOff>8468</xdr:colOff>
      <xdr:row>1</xdr:row>
      <xdr:rowOff>841373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H="1">
          <a:off x="2731559" y="68790"/>
          <a:ext cx="2448984" cy="9630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wrap="square" rtlCol="0" anchor="ctr"/>
        <a:lstStyle/>
        <a:p>
          <a:pPr algn="ctr" rtl="1"/>
          <a:r>
            <a:rPr lang="fa-IR" sz="2400" b="0">
              <a:solidFill>
                <a:srgbClr val="EBC522"/>
              </a:solidFill>
              <a:latin typeface="Calibri" panose="020F0502020204030204" pitchFamily="34" charset="0"/>
              <a:cs typeface="Calibri" panose="020F0502020204030204" pitchFamily="34" charset="0"/>
            </a:rPr>
            <a:t>فـرســاران  </a:t>
          </a:r>
        </a:p>
        <a:p>
          <a:pPr algn="ctr" rtl="1"/>
          <a:r>
            <a:rPr lang="en-US" sz="1200">
              <a:solidFill>
                <a:schemeClr val="bg1">
                  <a:lumMod val="75000"/>
                </a:schemeClr>
              </a:solidFill>
              <a:latin typeface="Vazir" panose="020B0603030804020204" pitchFamily="34" charset="-78"/>
              <a:cs typeface="Vazir" panose="020B0603030804020204" pitchFamily="34" charset="-78"/>
            </a:rPr>
            <a:t>www.farsaran.com</a:t>
          </a:r>
          <a:endParaRPr lang="en-US" sz="1050">
            <a:solidFill>
              <a:schemeClr val="bg1">
                <a:lumMod val="75000"/>
              </a:schemeClr>
            </a:solidFill>
            <a:latin typeface="Vazir" panose="020B0603030804020204" pitchFamily="34" charset="-78"/>
            <a:cs typeface="Vazir" panose="020B0603030804020204" pitchFamily="34" charset="-78"/>
          </a:endParaRPr>
        </a:p>
      </xdr:txBody>
    </xdr:sp>
    <xdr:clientData/>
  </xdr:twoCellAnchor>
  <xdr:twoCellAnchor>
    <xdr:from>
      <xdr:col>2</xdr:col>
      <xdr:colOff>112057</xdr:colOff>
      <xdr:row>4</xdr:row>
      <xdr:rowOff>134471</xdr:rowOff>
    </xdr:from>
    <xdr:to>
      <xdr:col>11</xdr:col>
      <xdr:colOff>168087</xdr:colOff>
      <xdr:row>16</xdr:row>
      <xdr:rowOff>28575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flipH="1">
          <a:off x="1016932" y="2020421"/>
          <a:ext cx="5952005" cy="2818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endParaRPr lang="fa-IR" sz="1600" baseline="0">
            <a:solidFill>
              <a:srgbClr val="EBC522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r" rtl="1"/>
          <a:r>
            <a:rPr lang="fa-IR" sz="1600">
              <a:solidFill>
                <a:srgbClr val="EBC522"/>
              </a:solidFill>
              <a:latin typeface="Calibri" panose="020F0502020204030204" pitchFamily="34" charset="0"/>
              <a:cs typeface="Calibri" panose="020F0502020204030204" pitchFamily="34" charset="0"/>
            </a:rPr>
            <a:t>تمرین‌های ساده </a:t>
          </a:r>
          <a:r>
            <a:rPr lang="en-US" sz="1600">
              <a:solidFill>
                <a:srgbClr val="EBC522"/>
              </a:solidFill>
              <a:latin typeface="Calibri" panose="020F0502020204030204" pitchFamily="34" charset="0"/>
              <a:cs typeface="Calibri" panose="020F0502020204030204" pitchFamily="34" charset="0"/>
            </a:rPr>
            <a:t>IF</a:t>
          </a:r>
          <a:r>
            <a:rPr lang="fa-IR" sz="1600">
              <a:solidFill>
                <a:srgbClr val="EBC522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pPr algn="r" rtl="1"/>
          <a:endParaRPr lang="en-US" sz="1600">
            <a:solidFill>
              <a:srgbClr val="EBC522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r" rtl="1"/>
          <a:endParaRPr lang="fa-IR" sz="1600">
            <a:solidFill>
              <a:srgbClr val="EBC522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390940</xdr:colOff>
      <xdr:row>0</xdr:row>
      <xdr:rowOff>86550</xdr:rowOff>
    </xdr:from>
    <xdr:to>
      <xdr:col>11</xdr:col>
      <xdr:colOff>573599</xdr:colOff>
      <xdr:row>6</xdr:row>
      <xdr:rowOff>247339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655209" y="86550"/>
          <a:ext cx="3223332" cy="1655481"/>
          <a:chOff x="7324724" y="1143435"/>
          <a:chExt cx="4140681" cy="1165437"/>
        </a:xfrm>
      </xdr:grpSpPr>
      <xdr:sp macro="" textlink="">
        <xdr:nvSpPr>
          <xdr:cNvPr id="6" name="Rounded Rectangl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7324724" y="1400173"/>
            <a:ext cx="4105275" cy="908699"/>
          </a:xfrm>
          <a:prstGeom prst="roundRect">
            <a:avLst>
              <a:gd name="adj" fmla="val 8869"/>
            </a:avLst>
          </a:prstGeom>
          <a:solidFill>
            <a:srgbClr val="FFFFCC"/>
          </a:solidFill>
          <a:ln w="63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r" rtl="1"/>
            <a:endParaRPr lang="en-US" sz="1100" baseline="0">
              <a:latin typeface="Calibri" panose="020F0502020204030204" pitchFamily="34" charset="0"/>
              <a:ea typeface="Tahoma" pitchFamily="34" charset="0"/>
              <a:cs typeface="Calibri" panose="020F0502020204030204" pitchFamily="34" charset="0"/>
            </a:endParaRPr>
          </a:p>
          <a:p>
            <a:pPr algn="r" rtl="1"/>
            <a:r>
              <a:rPr lang="fa-IR" sz="1100" baseline="0">
                <a:latin typeface="Calibri" panose="020F0502020204030204" pitchFamily="34" charset="0"/>
                <a:ea typeface="Tahoma" pitchFamily="34" charset="0"/>
                <a:cs typeface="Calibri" panose="020F0502020204030204" pitchFamily="34" charset="0"/>
              </a:rPr>
              <a:t>الف) وضیعت یک دانشجو مشخص گردد. (کمتر از 12 مردود است)</a:t>
            </a:r>
          </a:p>
          <a:p>
            <a:pPr algn="r" rtl="1"/>
            <a:endParaRPr lang="fa-IR" sz="1100" baseline="0">
              <a:latin typeface="Calibri" panose="020F0502020204030204" pitchFamily="34" charset="0"/>
              <a:ea typeface="Tahoma" pitchFamily="34" charset="0"/>
              <a:cs typeface="Calibri" panose="020F0502020204030204" pitchFamily="34" charset="0"/>
            </a:endParaRPr>
          </a:p>
          <a:p>
            <a:pPr algn="r" rtl="1"/>
            <a:r>
              <a:rPr lang="fa-IR" sz="1100" baseline="0">
                <a:latin typeface="Calibri" panose="020F0502020204030204" pitchFamily="34" charset="0"/>
                <a:ea typeface="Tahoma" pitchFamily="34" charset="0"/>
                <a:cs typeface="Calibri" panose="020F0502020204030204" pitchFamily="34" charset="0"/>
              </a:rPr>
              <a:t>ب) به </a:t>
            </a:r>
            <a:r>
              <a:rPr lang="fa-IR" sz="1100" b="1" baseline="0">
                <a:solidFill>
                  <a:srgbClr val="FF0000"/>
                </a:solidFill>
                <a:latin typeface="Calibri" panose="020F0502020204030204" pitchFamily="34" charset="0"/>
                <a:ea typeface="Tahoma" pitchFamily="34" charset="0"/>
                <a:cs typeface="Calibri" panose="020F0502020204030204" pitchFamily="34" charset="0"/>
              </a:rPr>
              <a:t>همه</a:t>
            </a:r>
            <a:r>
              <a:rPr lang="fa-IR" sz="1100" baseline="0">
                <a:latin typeface="Calibri" panose="020F0502020204030204" pitchFamily="34" charset="0"/>
                <a:ea typeface="Tahoma" pitchFamily="34" charset="0"/>
                <a:cs typeface="Calibri" panose="020F0502020204030204" pitchFamily="34" charset="0"/>
              </a:rPr>
              <a:t> دانشجویان 20% ارفاق گردد.</a:t>
            </a:r>
          </a:p>
        </xdr:txBody>
      </xdr:sp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18341" y="1143435"/>
            <a:ext cx="547064" cy="38013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149088</xdr:colOff>
      <xdr:row>1</xdr:row>
      <xdr:rowOff>21780</xdr:rowOff>
    </xdr:from>
    <xdr:to>
      <xdr:col>12</xdr:col>
      <xdr:colOff>148670</xdr:colOff>
      <xdr:row>9</xdr:row>
      <xdr:rowOff>91109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6742045" y="270258"/>
          <a:ext cx="3677060" cy="2057155"/>
          <a:chOff x="8025115" y="1188890"/>
          <a:chExt cx="4277434" cy="924387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025115" y="1340943"/>
            <a:ext cx="4277434" cy="772334"/>
          </a:xfrm>
          <a:prstGeom prst="roundRect">
            <a:avLst>
              <a:gd name="adj" fmla="val 8869"/>
            </a:avLst>
          </a:prstGeom>
          <a:solidFill>
            <a:srgbClr val="FFFFCC"/>
          </a:solidFill>
          <a:ln w="63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r" rtl="1"/>
            <a:endParaRPr lang="en-US" sz="1100" baseline="0">
              <a:latin typeface="Calibri" panose="020F0502020204030204" pitchFamily="34" charset="0"/>
              <a:ea typeface="Tahoma" pitchFamily="34" charset="0"/>
              <a:cs typeface="Calibri" panose="020F0502020204030204" pitchFamily="34" charset="0"/>
            </a:endParaRPr>
          </a:p>
          <a:p>
            <a:pPr algn="r" rtl="1"/>
            <a:r>
              <a:rPr lang="fa-IR" sz="1100" baseline="0">
                <a:latin typeface="Calibri" panose="020F0502020204030204" pitchFamily="34" charset="0"/>
                <a:ea typeface="Tahoma" pitchFamily="34" charset="0"/>
                <a:cs typeface="Calibri" panose="020F0502020204030204" pitchFamily="34" charset="0"/>
              </a:rPr>
              <a:t>محاسبه قیمت جدید:</a:t>
            </a:r>
          </a:p>
          <a:p>
            <a:pPr algn="r" rtl="1"/>
            <a:endParaRPr lang="fa-IR" sz="1100" baseline="0">
              <a:latin typeface="Calibri" panose="020F0502020204030204" pitchFamily="34" charset="0"/>
              <a:ea typeface="Tahoma" pitchFamily="34" charset="0"/>
              <a:cs typeface="Calibri" panose="020F0502020204030204" pitchFamily="34" charset="0"/>
            </a:endParaRPr>
          </a:p>
          <a:p>
            <a:pPr algn="r" rtl="1"/>
            <a:r>
              <a:rPr lang="fa-IR" sz="1100" baseline="0">
                <a:latin typeface="Calibri" panose="020F0502020204030204" pitchFamily="34" charset="0"/>
                <a:ea typeface="Tahoma" pitchFamily="34" charset="0"/>
                <a:cs typeface="Calibri" panose="020F0502020204030204" pitchFamily="34" charset="0"/>
              </a:rPr>
              <a:t>الف) اگر فروش افزایش یافته بود (فصل 2 نسبت به فصل 1) ، قیمت ها 10% افزایش یابند و در غیر اینصورت 8% کم شوند.</a:t>
            </a:r>
            <a:endParaRPr lang="en-US" sz="1100" baseline="0">
              <a:latin typeface="Calibri" panose="020F0502020204030204" pitchFamily="34" charset="0"/>
              <a:ea typeface="Tahoma" pitchFamily="34" charset="0"/>
              <a:cs typeface="Calibri" panose="020F0502020204030204" pitchFamily="34" charset="0"/>
            </a:endParaRPr>
          </a:p>
          <a:p>
            <a:pPr algn="r" rtl="1"/>
            <a:endParaRPr lang="en-US" sz="1100" baseline="0">
              <a:latin typeface="Calibri" panose="020F0502020204030204" pitchFamily="34" charset="0"/>
              <a:ea typeface="Tahoma" pitchFamily="34" charset="0"/>
              <a:cs typeface="Calibri" panose="020F0502020204030204" pitchFamily="34" charset="0"/>
            </a:endParaRPr>
          </a:p>
          <a:p>
            <a:pPr algn="r" rtl="1"/>
            <a:r>
              <a:rPr lang="fa-IR" sz="1100" baseline="0">
                <a:latin typeface="Calibri" panose="020F0502020204030204" pitchFamily="34" charset="0"/>
                <a:ea typeface="Tahoma" pitchFamily="34" charset="0"/>
                <a:cs typeface="Calibri" panose="020F0502020204030204" pitchFamily="34" charset="0"/>
              </a:rPr>
              <a:t>ب) در صورتی که فروش 15% افزایش یافته بود این شرط ها اعمال گردد.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737312" y="1188890"/>
            <a:ext cx="547064" cy="24246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24846</xdr:colOff>
      <xdr:row>1</xdr:row>
      <xdr:rowOff>41414</xdr:rowOff>
    </xdr:from>
    <xdr:to>
      <xdr:col>11</xdr:col>
      <xdr:colOff>489345</xdr:colOff>
      <xdr:row>10</xdr:row>
      <xdr:rowOff>124239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/>
      </xdr:nvGrpSpPr>
      <xdr:grpSpPr>
        <a:xfrm>
          <a:off x="5541063" y="289892"/>
          <a:ext cx="3529065" cy="2319130"/>
          <a:chOff x="8197273" y="1188890"/>
          <a:chExt cx="4105275" cy="924387"/>
        </a:xfrm>
      </xdr:grpSpPr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8197273" y="1340943"/>
            <a:ext cx="4105275" cy="772334"/>
          </a:xfrm>
          <a:prstGeom prst="roundRect">
            <a:avLst>
              <a:gd name="adj" fmla="val 8869"/>
            </a:avLst>
          </a:prstGeom>
          <a:solidFill>
            <a:srgbClr val="FFFFCC"/>
          </a:solidFill>
          <a:ln w="63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r" rtl="1"/>
            <a:endParaRPr lang="en-US" sz="1100" baseline="0">
              <a:latin typeface="Calibri" panose="020F0502020204030204" pitchFamily="34" charset="0"/>
              <a:ea typeface="Tahoma" pitchFamily="34" charset="0"/>
              <a:cs typeface="Calibri" panose="020F0502020204030204" pitchFamily="34" charset="0"/>
            </a:endParaRPr>
          </a:p>
          <a:p>
            <a:pPr algn="r" rtl="1"/>
            <a:r>
              <a:rPr lang="fa-IR" sz="1100" baseline="0">
                <a:latin typeface="Calibri" panose="020F0502020204030204" pitchFamily="34" charset="0"/>
                <a:ea typeface="Tahoma" pitchFamily="34" charset="0"/>
                <a:cs typeface="Calibri" panose="020F0502020204030204" pitchFamily="34" charset="0"/>
              </a:rPr>
              <a:t>محاسبه عیدی :</a:t>
            </a:r>
          </a:p>
          <a:p>
            <a:pPr algn="r" rtl="1"/>
            <a:endParaRPr lang="fa-IR" sz="1100" baseline="0">
              <a:latin typeface="Calibri" panose="020F0502020204030204" pitchFamily="34" charset="0"/>
              <a:ea typeface="Tahoma" pitchFamily="34" charset="0"/>
              <a:cs typeface="Calibri" panose="020F0502020204030204" pitchFamily="34" charset="0"/>
            </a:endParaRPr>
          </a:p>
          <a:p>
            <a:pPr algn="r" rtl="1"/>
            <a:r>
              <a:rPr lang="fa-IR" sz="1100" b="0" i="0" u="none" strike="noStrike">
                <a:solidFill>
                  <a:schemeClr val="dk1"/>
                </a:solidFill>
                <a:effectLst/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rPr>
              <a:t>برای عیدی 2 برابر حقوق شخص را عیدی می دهیم به شرطی که از 3 برابر حداقل حقوق تصویبی  وزارت کار بیشتر نباشد.</a:t>
            </a:r>
            <a:r>
              <a:rPr lang="fa-IR"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rPr>
              <a:t> </a:t>
            </a:r>
          </a:p>
          <a:p>
            <a:pPr algn="r" rtl="1"/>
            <a:endParaRPr lang="fa-IR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Tahoma" panose="020B0604030504040204" pitchFamily="34" charset="0"/>
              <a:cs typeface="Calibri" panose="020F0502020204030204" pitchFamily="34" charset="0"/>
            </a:endParaRPr>
          </a:p>
          <a:p>
            <a:pPr algn="r" rtl="1"/>
            <a:endParaRPr lang="fa-IR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Tahoma" panose="020B0604030504040204" pitchFamily="34" charset="0"/>
              <a:cs typeface="Calibri" panose="020F0502020204030204" pitchFamily="34" charset="0"/>
            </a:endParaRPr>
          </a:p>
          <a:p>
            <a:pPr algn="r" rtl="1"/>
            <a:r>
              <a:rPr lang="fa-IR" sz="1100" b="1" i="0" u="none" strike="noStrike">
                <a:solidFill>
                  <a:schemeClr val="dk1"/>
                </a:solidFill>
                <a:effectLst/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rPr>
              <a:t>فرض</a:t>
            </a:r>
            <a:r>
              <a:rPr lang="fa-IR" sz="1100" b="0" i="0" u="none" strike="noStrike">
                <a:solidFill>
                  <a:schemeClr val="dk1"/>
                </a:solidFill>
                <a:effectLst/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rPr>
              <a:t>: حداقل حقوق تصویبی </a:t>
            </a:r>
            <a:r>
              <a:rPr lang="fa-IR" sz="1100" b="1" i="0" u="none" strike="noStrike">
                <a:solidFill>
                  <a:schemeClr val="dk1"/>
                </a:solidFill>
                <a:effectLst/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rPr>
              <a:t>700</a:t>
            </a:r>
            <a:r>
              <a:rPr lang="fa-IR" sz="1100" b="0" i="0" u="none" strike="noStrike">
                <a:solidFill>
                  <a:schemeClr val="dk1"/>
                </a:solidFill>
                <a:effectLst/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rPr>
              <a:t> است</a:t>
            </a:r>
            <a:r>
              <a:rPr lang="fa-IR"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rPr>
              <a:t> </a:t>
            </a:r>
            <a:endParaRPr lang="fa-IR" sz="1100" baseline="0">
              <a:latin typeface="Calibri" panose="020F0502020204030204" pitchFamily="34" charset="0"/>
              <a:ea typeface="Tahoma" pitchFamily="34" charset="0"/>
              <a:cs typeface="Calibri" panose="020F0502020204030204" pitchFamily="34" charset="0"/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737312" y="1188890"/>
            <a:ext cx="547064" cy="24246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389862</xdr:colOff>
      <xdr:row>0</xdr:row>
      <xdr:rowOff>108016</xdr:rowOff>
    </xdr:from>
    <xdr:to>
      <xdr:col>11</xdr:col>
      <xdr:colOff>213686</xdr:colOff>
      <xdr:row>7</xdr:row>
      <xdr:rowOff>31473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5174343" y="108016"/>
          <a:ext cx="3472631" cy="1667265"/>
          <a:chOff x="8197273" y="1188890"/>
          <a:chExt cx="4105275" cy="924387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8197273" y="1340943"/>
            <a:ext cx="4105275" cy="772334"/>
          </a:xfrm>
          <a:prstGeom prst="roundRect">
            <a:avLst>
              <a:gd name="adj" fmla="val 8869"/>
            </a:avLst>
          </a:prstGeom>
          <a:solidFill>
            <a:srgbClr val="FFFFCC"/>
          </a:solidFill>
          <a:ln w="63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r" rtl="1"/>
            <a:endParaRPr lang="en-US" sz="1100" baseline="0">
              <a:latin typeface="Calibri" panose="020F0502020204030204" pitchFamily="34" charset="0"/>
              <a:ea typeface="Tahoma" pitchFamily="34" charset="0"/>
              <a:cs typeface="Calibri" panose="020F0502020204030204" pitchFamily="34" charset="0"/>
            </a:endParaRPr>
          </a:p>
          <a:p>
            <a:pPr algn="r" rtl="1"/>
            <a:endParaRPr lang="fa-IR" sz="1100" baseline="0">
              <a:latin typeface="Calibri" panose="020F0502020204030204" pitchFamily="34" charset="0"/>
              <a:ea typeface="Tahoma" pitchFamily="34" charset="0"/>
              <a:cs typeface="Calibri" panose="020F0502020204030204" pitchFamily="34" charset="0"/>
            </a:endParaRPr>
          </a:p>
          <a:p>
            <a:pPr algn="r" rtl="1"/>
            <a:r>
              <a:rPr lang="fa-IR" sz="1100" baseline="0">
                <a:latin typeface="Calibri" panose="020F0502020204030204" pitchFamily="34" charset="0"/>
                <a:ea typeface="Tahoma" pitchFamily="34" charset="0"/>
                <a:cs typeface="Calibri" panose="020F0502020204030204" pitchFamily="34" charset="0"/>
              </a:rPr>
              <a:t>اگر موجودی انبار از حداقل مجاز موجودی کمتر بود ، به تعداد لازم برای رسیدن به حداقل مجاز موجودی انبار سفارش محاسبه گردد.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737312" y="1188890"/>
            <a:ext cx="547064" cy="24246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389862</xdr:colOff>
      <xdr:row>0</xdr:row>
      <xdr:rowOff>108016</xdr:rowOff>
    </xdr:from>
    <xdr:to>
      <xdr:col>10</xdr:col>
      <xdr:colOff>213686</xdr:colOff>
      <xdr:row>7</xdr:row>
      <xdr:rowOff>31473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9E1A14B-FB06-4613-A519-5FB9E31DFF33}"/>
            </a:ext>
          </a:extLst>
        </xdr:cNvPr>
        <xdr:cNvGrpSpPr/>
      </xdr:nvGrpSpPr>
      <xdr:grpSpPr>
        <a:xfrm>
          <a:off x="4350948" y="108016"/>
          <a:ext cx="3489307" cy="1670802"/>
          <a:chOff x="8197273" y="1188890"/>
          <a:chExt cx="4105275" cy="924387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31C96E52-2AF2-FB9B-3A6B-101739538617}"/>
              </a:ext>
            </a:extLst>
          </xdr:cNvPr>
          <xdr:cNvSpPr/>
        </xdr:nvSpPr>
        <xdr:spPr>
          <a:xfrm>
            <a:off x="8197273" y="1340943"/>
            <a:ext cx="4105275" cy="772334"/>
          </a:xfrm>
          <a:prstGeom prst="roundRect">
            <a:avLst>
              <a:gd name="adj" fmla="val 8869"/>
            </a:avLst>
          </a:prstGeom>
          <a:solidFill>
            <a:srgbClr val="FFFFCC"/>
          </a:solidFill>
          <a:ln w="63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r" rtl="1"/>
            <a:endParaRPr lang="fa-IR" sz="1100" baseline="0">
              <a:latin typeface="Calibri" panose="020F0502020204030204" pitchFamily="34" charset="0"/>
              <a:ea typeface="Tahoma" pitchFamily="34" charset="0"/>
              <a:cs typeface="Calibri" panose="020F0502020204030204" pitchFamily="34" charset="0"/>
            </a:endParaRPr>
          </a:p>
          <a:p>
            <a:pPr algn="r" rtl="1"/>
            <a:endParaRPr lang="fa-IR" sz="1100" baseline="0">
              <a:latin typeface="Calibri" panose="020F0502020204030204" pitchFamily="34" charset="0"/>
              <a:ea typeface="Tahoma" pitchFamily="34" charset="0"/>
              <a:cs typeface="Calibri" panose="020F0502020204030204" pitchFamily="34" charset="0"/>
            </a:endParaRPr>
          </a:p>
          <a:p>
            <a:pPr algn="r" rtl="1"/>
            <a:r>
              <a:rPr lang="fa-IR" sz="1100" baseline="0">
                <a:latin typeface="Calibri" panose="020F0502020204030204" pitchFamily="34" charset="0"/>
                <a:ea typeface="Tahoma" pitchFamily="34" charset="0"/>
                <a:cs typeface="Calibri" panose="020F0502020204030204" pitchFamily="34" charset="0"/>
              </a:rPr>
              <a:t>ماده خام است یا محصول نهایی</a:t>
            </a:r>
            <a:endParaRPr lang="en-US" sz="1100" baseline="0">
              <a:latin typeface="Calibri" panose="020F0502020204030204" pitchFamily="34" charset="0"/>
              <a:ea typeface="Tahoma" pitchFamily="34" charset="0"/>
              <a:cs typeface="Calibri" panose="020F0502020204030204" pitchFamily="34" charset="0"/>
            </a:endParaRP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6F13BED6-4B7A-E66A-EF21-CB951D01F3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737312" y="1188890"/>
            <a:ext cx="547064" cy="24246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2251566</xdr:colOff>
      <xdr:row>1</xdr:row>
      <xdr:rowOff>0</xdr:rowOff>
    </xdr:from>
    <xdr:to>
      <xdr:col>11</xdr:col>
      <xdr:colOff>826931</xdr:colOff>
      <xdr:row>2</xdr:row>
      <xdr:rowOff>0</xdr:rowOff>
    </xdr:to>
    <xdr:pic>
      <xdr:nvPicPr>
        <xdr:cNvPr id="2" name="Graphic 1" descr="Illustration of people holding credit card">
          <a:extLst>
            <a:ext uri="{FF2B5EF4-FFF2-40B4-BE49-F238E27FC236}">
              <a16:creationId xmlns:a16="http://schemas.microsoft.com/office/drawing/2014/main" id="{3B6BB1DE-40E1-45A2-BFF5-A5EF5C68CD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t="7493" b="45457"/>
        <a:stretch/>
      </xdr:blipFill>
      <xdr:spPr>
        <a:xfrm>
          <a:off x="4689966" y="123825"/>
          <a:ext cx="6014390" cy="17716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472587</xdr:colOff>
      <xdr:row>3</xdr:row>
      <xdr:rowOff>123092</xdr:rowOff>
    </xdr:from>
    <xdr:to>
      <xdr:col>14</xdr:col>
      <xdr:colOff>179510</xdr:colOff>
      <xdr:row>14</xdr:row>
      <xdr:rowOff>126023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409575</xdr:colOff>
          <xdr:row>3</xdr:row>
          <xdr:rowOff>219075</xdr:rowOff>
        </xdr:from>
        <xdr:to>
          <xdr:col>14</xdr:col>
          <xdr:colOff>495300</xdr:colOff>
          <xdr:row>4</xdr:row>
          <xdr:rowOff>180975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5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نمایش خط روند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605586</xdr:colOff>
      <xdr:row>0</xdr:row>
      <xdr:rowOff>127073</xdr:rowOff>
    </xdr:from>
    <xdr:to>
      <xdr:col>15</xdr:col>
      <xdr:colOff>317287</xdr:colOff>
      <xdr:row>10</xdr:row>
      <xdr:rowOff>146538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</xdr:row>
          <xdr:rowOff>95250</xdr:rowOff>
        </xdr:from>
        <xdr:to>
          <xdr:col>9</xdr:col>
          <xdr:colOff>466725</xdr:colOff>
          <xdr:row>2</xdr:row>
          <xdr:rowOff>57150</xdr:rowOff>
        </xdr:to>
        <xdr:sp macro="" textlink="">
          <xdr:nvSpPr>
            <xdr:cNvPr id="6145" name="Option 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476250</xdr:colOff>
          <xdr:row>1</xdr:row>
          <xdr:rowOff>95250</xdr:rowOff>
        </xdr:from>
        <xdr:to>
          <xdr:col>10</xdr:col>
          <xdr:colOff>285750</xdr:colOff>
          <xdr:row>2</xdr:row>
          <xdr:rowOff>57150</xdr:rowOff>
        </xdr:to>
        <xdr:sp macro="" textlink="">
          <xdr:nvSpPr>
            <xdr:cNvPr id="6146" name="Option 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295275</xdr:colOff>
          <xdr:row>1</xdr:row>
          <xdr:rowOff>95250</xdr:rowOff>
        </xdr:from>
        <xdr:to>
          <xdr:col>11</xdr:col>
          <xdr:colOff>180975</xdr:colOff>
          <xdr:row>2</xdr:row>
          <xdr:rowOff>57150</xdr:rowOff>
        </xdr:to>
        <xdr:sp macro="" textlink="">
          <xdr:nvSpPr>
            <xdr:cNvPr id="6147" name="Option 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6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rshid/AppData/Local/Temp/VLOOKUP%20(www.farsaran.com)%20%20%20_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مطالب درس"/>
      <sheetName val="1- آشنایی با تابع"/>
      <sheetName val="SampleData "/>
      <sheetName val="SampleData"/>
      <sheetName val="2- شروع کار "/>
      <sheetName val="3- مثالی از ادغام داده ها"/>
      <sheetName val="about"/>
    </sheetNames>
    <sheetDataSet>
      <sheetData sheetId="0"/>
      <sheetData sheetId="1"/>
      <sheetData sheetId="2"/>
      <sheetData sheetId="3">
        <row r="1">
          <cell r="C1">
            <v>74</v>
          </cell>
        </row>
        <row r="3">
          <cell r="B3" t="str">
            <v>Days</v>
          </cell>
          <cell r="C3" t="str">
            <v>Sales</v>
          </cell>
        </row>
      </sheetData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76A434-6953-4B96-8DB2-0A5037701DDE}" name="Table1" displayName="Table1" ref="B2:E10" totalsRowShown="0" headerRowDxfId="32" dataDxfId="31">
  <tableColumns count="4">
    <tableColumn id="4" xr3:uid="{21C1BC5A-21F2-4C52-8BBD-C6AE6FB340A8}" name="نام" dataDxfId="30"/>
    <tableColumn id="1" xr3:uid="{6CD71668-AC0F-43AA-8FAF-3BF8EF812DDF}" name="نمره" dataDxfId="29"/>
    <tableColumn id="2" xr3:uid="{77A23AF2-B256-4C31-9FEB-160ED8A369AE}" name="وضعیت" dataDxfId="28"/>
    <tableColumn id="3" xr3:uid="{F04B6B80-03D8-4408-9C7A-83CB8123F15A}" name="ارفاق" dataDxfId="2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3CCB1B8-B090-4E00-8684-532A5C19FA75}" name="Table3" displayName="Table3" ref="B3:E10" totalsRowShown="0" headerRowDxfId="26" dataDxfId="25">
  <tableColumns count="4">
    <tableColumn id="1" xr3:uid="{E78E77B7-E4A1-4C7C-82C1-E0AFEA29F54B}" name="قیمت" dataDxfId="24"/>
    <tableColumn id="2" xr3:uid="{BCC15D7D-F085-4412-82ED-84B8C4B1DE8C}" name="بهار" dataDxfId="23"/>
    <tableColumn id="3" xr3:uid="{2AFCEE7D-E680-4E81-B5C1-BC9F0550FA92}" name="تابستان" dataDxfId="22"/>
    <tableColumn id="4" xr3:uid="{AE24146D-6848-479A-8804-F48390F7E32A}" name="قیمت جدید" dataDxfId="21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723863B-081A-4C01-9FA9-FF0C67AF5066}" name="Table4" displayName="Table4" ref="B3:D13" totalsRowShown="0" headerRowDxfId="20" dataDxfId="19">
  <autoFilter ref="B3:D13" xr:uid="{A723863B-081A-4C01-9FA9-FF0C67AF5066}"/>
  <tableColumns count="3">
    <tableColumn id="1" xr3:uid="{5C636E20-7397-4855-8666-682DB7E7FBCA}" name="نام" dataDxfId="18"/>
    <tableColumn id="2" xr3:uid="{D1330BF9-57BD-42F5-96DF-171C87921109}" name="salary" dataDxfId="17"/>
    <tableColumn id="3" xr3:uid="{50225F97-AD13-4823-A7C0-54F44B3CC177}" name="عیدی" dataDxfId="16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AF2E88B-5EC8-48FD-8015-C5116A994204}" name="Table5" displayName="Table5" ref="C2:E9" totalsRowShown="0">
  <autoFilter ref="C2:E9" xr:uid="{AAF2E88B-5EC8-48FD-8015-C5116A994204}"/>
  <tableColumns count="3">
    <tableColumn id="1" xr3:uid="{3BFF3F03-A640-42A0-A69B-C6E16B7B2E03}" name="Stock"/>
    <tableColumn id="2" xr3:uid="{38AAB41C-6075-4A51-9E6E-913B58DBED4F}" name="Min Stock Level"/>
    <tableColumn id="3" xr3:uid="{99E4466C-AAAB-45F4-9013-22F4C4C484E1}" name="Order Qty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7AA2EF-6B96-4A79-AD3C-53291A74D896}" name="Table53" displayName="Table53" ref="C2:D9" totalsRowShown="0">
  <tableColumns count="2">
    <tableColumn id="1" xr3:uid="{FD229E2F-9B9E-4C03-962C-6C8B47B8627F}" name="code" dataDxfId="9"/>
    <tableColumn id="2" xr3:uid="{79EF938E-626B-4354-81A1-8BE1881D380A}" name="type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A11D919-F648-4F1B-9B0B-90D305D06B52}" name="CheckRegister" displayName="CheckRegister" ref="C3:I14" totalsRowShown="0" headerRowDxfId="4" dataDxfId="8">
  <autoFilter ref="C3:I14" xr:uid="{00000000-0009-0000-0100-000001000000}"/>
  <tableColumns count="7">
    <tableColumn id="1" xr3:uid="{51371536-E0EC-4185-BF04-3B4B8091E7B8}" name="Number" dataDxfId="7"/>
    <tableColumn id="2" xr3:uid="{0F4AA93C-2641-49BD-81D9-89A02E792E61}" name="Date" dataDxfId="6" dataCellStyle="Date"/>
    <tableColumn id="3" xr3:uid="{91062718-215C-4B4A-8715-FE216383EDC5}" name="Description of transaction" dataDxfId="5"/>
    <tableColumn id="4" xr3:uid="{7465F7C4-1215-4B40-91FF-105A1DFACCDB}" name="مبلغ" dataDxfId="3"/>
    <tableColumn id="5" xr3:uid="{0F9D4D71-A2C2-411F-A8CE-0309D8126F64}" name="واریز" dataDxfId="2" dataCellStyle="Normal">
      <calculatedColumnFormula>IF(CheckRegister[[#This Row],[مبلغ]] &gt; 0, CheckRegister[[#This Row],[مبلغ]], 0)</calculatedColumnFormula>
    </tableColumn>
    <tableColumn id="6" xr3:uid="{5A28249B-A51B-439B-B4DA-8C29222B21CE}" name="برداشت" dataDxfId="0" dataCellStyle="Currency [0]">
      <calculatedColumnFormula>IF( CheckRegister[[#This Row],[مبلغ]] &lt; 0, CheckRegister[[#This Row],[مبلغ]], 0)</calculatedColumnFormula>
    </tableColumn>
    <tableColumn id="7" xr3:uid="{8C7F6685-952E-4C2D-A1DF-E154FB5E88D6}" name="مانده" dataDxfId="1" dataCellStyle="Currency [0]">
      <calculatedColumnFormula>IFERROR( I3 + CheckRegister[[#This Row],[واریز]] - CheckRegister[[#This Row],[برداشت]], CheckRegister[[#This Row],[واریز]] - CheckRegister[[#This Row],[برداشت]] )</calculatedColumnFormula>
    </tableColumn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Enter check Number, Date, Description of Transaction, Debit &amp; Credit amounts. Mark column E when checks clear to keep accounts balanced. Register Balance is automatically calculated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6BC1772-2385-48AD-ABD4-2203FE464407}" name="Table6" displayName="Table6" ref="B4:E16" totalsRowShown="0" headerRowDxfId="15" dataDxfId="14">
  <tableColumns count="4">
    <tableColumn id="1" xr3:uid="{58ADE410-FFFE-4652-BF13-7C863441F41B}" name="ماه ها" dataDxfId="13"/>
    <tableColumn id="3" xr3:uid="{AE1C3D20-5F61-4EA9-9A7C-F4732D305066}" name="خنده‌ها" dataDxfId="12"/>
    <tableColumn id="4" xr3:uid="{BD3A0832-B92C-4741-A1AE-197A93F3E38E}" name="Trend" dataDxfId="11">
      <calculatedColumnFormula array="1">TREND(Table6[خنده‌ها],Table6[ماه ها], Table6[[#This Row],[ماه ها]])</calculatedColumnFormula>
    </tableColumn>
    <tableColumn id="5" xr3:uid="{5CDF86FC-0C18-4C46-85E1-1299F10BD445}" name="show trend" dataDxfId="10">
      <calculatedColumnFormula>IF($F$1, Table6[[#This Row],[Trend]], NA())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7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54CF3-D250-4E37-9424-A8CB3A7F83AD}">
  <sheetPr>
    <pageSetUpPr autoPageBreaks="0"/>
  </sheetPr>
  <dimension ref="A1:X48"/>
  <sheetViews>
    <sheetView showGridLines="0" tabSelected="1" zoomScaleNormal="100" workbookViewId="0">
      <selection activeCell="B1" sqref="B1"/>
    </sheetView>
  </sheetViews>
  <sheetFormatPr defaultColWidth="9.140625" defaultRowHeight="15"/>
  <cols>
    <col min="1" max="1" width="4.42578125" style="1" customWidth="1"/>
    <col min="2" max="2" width="9.140625" style="2"/>
    <col min="3" max="10" width="9.140625" style="1"/>
    <col min="11" max="11" width="15.28515625" style="1" customWidth="1"/>
    <col min="12" max="16384" width="9.140625" style="1"/>
  </cols>
  <sheetData>
    <row r="1" spans="1:24">
      <c r="A1" s="17"/>
      <c r="B1" s="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</row>
    <row r="2" spans="1:24" ht="85.5" customHeight="1">
      <c r="A2" s="17"/>
      <c r="B2" s="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</row>
    <row r="3" spans="1:24" ht="33" customHeight="1" thickBot="1">
      <c r="A3" s="17"/>
      <c r="B3" s="7"/>
      <c r="C3" s="8" t="s">
        <v>18</v>
      </c>
      <c r="D3" s="6"/>
      <c r="E3" s="6"/>
      <c r="F3" s="6"/>
      <c r="G3" s="9"/>
      <c r="H3" s="6"/>
      <c r="I3" s="6"/>
      <c r="J3" s="6"/>
      <c r="K3" s="6"/>
      <c r="L3" s="17"/>
      <c r="M3" s="17"/>
      <c r="N3" s="17"/>
      <c r="O3" s="17"/>
      <c r="P3" s="17"/>
      <c r="Q3" s="17"/>
      <c r="R3" s="17"/>
      <c r="S3" s="18"/>
    </row>
    <row r="4" spans="1:24">
      <c r="A4" s="17"/>
      <c r="B4" s="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</row>
    <row r="5" spans="1:24" ht="15.75">
      <c r="A5" s="17"/>
      <c r="B5" s="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9"/>
      <c r="Q5" s="19"/>
      <c r="R5" s="19"/>
      <c r="S5" s="20"/>
      <c r="T5" s="5"/>
      <c r="U5" s="5"/>
      <c r="V5" s="5"/>
      <c r="W5" s="5"/>
      <c r="X5" s="5"/>
    </row>
    <row r="6" spans="1:24" ht="19.5" customHeight="1">
      <c r="A6" s="17"/>
      <c r="B6" s="7"/>
      <c r="C6" s="28"/>
      <c r="D6" s="28"/>
      <c r="E6" s="28"/>
      <c r="F6" s="28"/>
      <c r="G6" s="28"/>
      <c r="H6" s="28"/>
      <c r="I6" s="28"/>
      <c r="J6" s="28"/>
      <c r="K6" s="28"/>
      <c r="L6" s="17"/>
      <c r="M6" s="17"/>
      <c r="N6" s="17"/>
      <c r="O6" s="17"/>
      <c r="P6" s="19"/>
      <c r="Q6" s="19"/>
      <c r="R6" s="19"/>
      <c r="S6" s="20"/>
      <c r="T6" s="5"/>
      <c r="U6" s="5"/>
      <c r="V6" s="5"/>
      <c r="W6" s="5"/>
      <c r="X6" s="5"/>
    </row>
    <row r="7" spans="1:24" ht="19.5" customHeight="1">
      <c r="A7" s="17"/>
      <c r="B7" s="7"/>
      <c r="C7" s="28"/>
      <c r="D7" s="28"/>
      <c r="E7" s="28"/>
      <c r="F7" s="28"/>
      <c r="G7" s="28"/>
      <c r="H7" s="28"/>
      <c r="I7" s="28"/>
      <c r="J7" s="28"/>
      <c r="K7" s="28"/>
      <c r="L7" s="17"/>
      <c r="M7" s="17"/>
      <c r="N7" s="17"/>
      <c r="O7" s="17"/>
      <c r="P7" s="19"/>
      <c r="Q7" s="19"/>
      <c r="R7" s="19"/>
      <c r="S7" s="20"/>
      <c r="T7" s="5"/>
      <c r="U7" s="5"/>
      <c r="V7" s="5"/>
      <c r="W7" s="5"/>
      <c r="X7" s="5"/>
    </row>
    <row r="8" spans="1:24" ht="19.5" customHeight="1">
      <c r="A8" s="17"/>
      <c r="B8" s="7"/>
      <c r="C8" s="28"/>
      <c r="D8" s="28"/>
      <c r="E8" s="28"/>
      <c r="F8" s="28"/>
      <c r="G8" s="28"/>
      <c r="H8" s="28"/>
      <c r="I8" s="28"/>
      <c r="J8" s="28"/>
      <c r="K8" s="28"/>
      <c r="L8" s="17"/>
      <c r="M8" s="17"/>
      <c r="N8" s="17"/>
      <c r="O8" s="17"/>
      <c r="P8" s="19"/>
      <c r="Q8" s="19"/>
      <c r="R8" s="19"/>
      <c r="S8" s="20"/>
      <c r="T8" s="5"/>
      <c r="U8" s="5"/>
      <c r="V8" s="5"/>
      <c r="W8" s="5"/>
      <c r="X8" s="5"/>
    </row>
    <row r="9" spans="1:24" ht="19.5" customHeight="1">
      <c r="A9" s="17"/>
      <c r="B9" s="7"/>
      <c r="C9" s="28"/>
      <c r="D9" s="28"/>
      <c r="E9" s="28"/>
      <c r="F9" s="28"/>
      <c r="G9" s="28"/>
      <c r="H9" s="28"/>
      <c r="I9" s="28"/>
      <c r="J9" s="28"/>
      <c r="K9" s="28"/>
      <c r="L9" s="17"/>
      <c r="M9" s="17"/>
      <c r="N9" s="17"/>
      <c r="O9" s="17"/>
      <c r="P9" s="19"/>
      <c r="Q9" s="19"/>
      <c r="R9" s="19"/>
      <c r="S9" s="20"/>
      <c r="T9" s="5"/>
      <c r="U9" s="5"/>
      <c r="V9" s="5"/>
      <c r="W9" s="5"/>
      <c r="X9" s="5"/>
    </row>
    <row r="10" spans="1:24" ht="19.5" customHeight="1">
      <c r="A10" s="17"/>
      <c r="B10" s="7"/>
      <c r="C10" s="28"/>
      <c r="D10" s="28"/>
      <c r="E10" s="28"/>
      <c r="F10" s="28"/>
      <c r="G10" s="28"/>
      <c r="H10" s="28"/>
      <c r="I10" s="28"/>
      <c r="J10" s="28"/>
      <c r="K10" s="28"/>
      <c r="L10" s="17"/>
      <c r="M10" s="17"/>
      <c r="N10" s="17"/>
      <c r="O10" s="17"/>
      <c r="P10" s="19"/>
      <c r="Q10" s="19"/>
      <c r="R10" s="19"/>
      <c r="S10" s="20"/>
      <c r="T10" s="5"/>
      <c r="U10" s="5"/>
      <c r="V10" s="5"/>
      <c r="W10" s="5"/>
      <c r="X10" s="5"/>
    </row>
    <row r="11" spans="1:24" ht="19.5" customHeight="1">
      <c r="A11" s="17"/>
      <c r="B11" s="7"/>
      <c r="C11" s="28"/>
      <c r="D11" s="28"/>
      <c r="E11" s="28"/>
      <c r="F11" s="28"/>
      <c r="G11" s="28"/>
      <c r="H11" s="28"/>
      <c r="I11" s="28"/>
      <c r="J11" s="28"/>
      <c r="K11" s="28"/>
      <c r="L11" s="17"/>
      <c r="M11" s="17"/>
      <c r="N11" s="17"/>
      <c r="O11" s="17"/>
      <c r="P11" s="19"/>
      <c r="Q11" s="19"/>
      <c r="R11" s="19"/>
      <c r="S11" s="20"/>
      <c r="T11" s="5"/>
      <c r="U11" s="5"/>
      <c r="V11" s="5"/>
      <c r="W11" s="5"/>
      <c r="X11" s="5"/>
    </row>
    <row r="12" spans="1:24" ht="19.5" customHeight="1">
      <c r="A12" s="17"/>
      <c r="B12" s="7"/>
      <c r="C12" s="28"/>
      <c r="D12" s="28"/>
      <c r="E12" s="28"/>
      <c r="F12" s="28"/>
      <c r="G12" s="28"/>
      <c r="H12" s="28"/>
      <c r="I12" s="28"/>
      <c r="J12" s="28"/>
      <c r="K12" s="28"/>
      <c r="L12" s="17"/>
      <c r="M12" s="17"/>
      <c r="N12" s="17"/>
      <c r="O12" s="17"/>
      <c r="P12" s="19"/>
      <c r="Q12" s="19"/>
      <c r="R12" s="19"/>
      <c r="S12" s="20"/>
      <c r="T12" s="5"/>
      <c r="U12" s="5"/>
      <c r="V12" s="5"/>
      <c r="W12" s="5"/>
      <c r="X12" s="5"/>
    </row>
    <row r="13" spans="1:24" ht="19.5" customHeight="1">
      <c r="A13" s="21"/>
      <c r="B13" s="7"/>
      <c r="C13" s="28"/>
      <c r="D13" s="28"/>
      <c r="E13" s="28"/>
      <c r="F13" s="28"/>
      <c r="G13" s="28"/>
      <c r="H13" s="28"/>
      <c r="I13" s="28"/>
      <c r="J13" s="28"/>
      <c r="K13" s="28"/>
      <c r="L13" s="17"/>
      <c r="M13" s="17"/>
      <c r="N13" s="17"/>
      <c r="O13" s="17"/>
      <c r="P13" s="19"/>
      <c r="Q13" s="19"/>
      <c r="R13" s="19"/>
      <c r="S13" s="20"/>
      <c r="T13" s="5"/>
      <c r="U13" s="5"/>
      <c r="V13" s="5"/>
      <c r="W13" s="5"/>
      <c r="X13" s="5"/>
    </row>
    <row r="14" spans="1:24" ht="19.5" customHeight="1">
      <c r="A14" s="17"/>
      <c r="B14" s="7"/>
      <c r="C14" s="28"/>
      <c r="D14" s="28"/>
      <c r="E14" s="28"/>
      <c r="F14" s="28"/>
      <c r="G14" s="28"/>
      <c r="H14" s="28"/>
      <c r="I14" s="28"/>
      <c r="J14" s="28"/>
      <c r="K14" s="28"/>
      <c r="L14" s="17"/>
      <c r="M14" s="17"/>
      <c r="N14" s="17"/>
      <c r="O14" s="17"/>
      <c r="P14" s="19"/>
      <c r="Q14" s="19"/>
      <c r="R14" s="19"/>
      <c r="S14" s="20"/>
      <c r="T14" s="5"/>
      <c r="U14" s="5"/>
      <c r="V14" s="5"/>
      <c r="W14" s="5"/>
      <c r="X14" s="5"/>
    </row>
    <row r="15" spans="1:24" ht="19.5" customHeight="1">
      <c r="A15" s="17"/>
      <c r="B15" s="7"/>
      <c r="C15" s="28"/>
      <c r="D15" s="28"/>
      <c r="E15" s="28"/>
      <c r="F15" s="28"/>
      <c r="G15" s="28"/>
      <c r="H15" s="28"/>
      <c r="I15" s="28"/>
      <c r="J15" s="28"/>
      <c r="K15" s="28"/>
      <c r="L15" s="17"/>
      <c r="M15" s="17"/>
      <c r="N15" s="17"/>
      <c r="O15" s="17"/>
      <c r="P15" s="19"/>
      <c r="Q15" s="19"/>
      <c r="R15" s="19"/>
      <c r="S15" s="20"/>
      <c r="T15" s="5"/>
      <c r="U15" s="5"/>
      <c r="V15" s="5"/>
      <c r="W15" s="5"/>
      <c r="X15" s="5"/>
    </row>
    <row r="16" spans="1:24" ht="19.5" customHeight="1">
      <c r="A16" s="17"/>
      <c r="B16" s="7"/>
      <c r="C16" s="28"/>
      <c r="D16" s="28"/>
      <c r="E16" s="28"/>
      <c r="F16" s="28"/>
      <c r="G16" s="28"/>
      <c r="H16" s="28"/>
      <c r="I16" s="28"/>
      <c r="J16" s="28"/>
      <c r="K16" s="28"/>
      <c r="L16" s="17"/>
      <c r="M16" s="17"/>
      <c r="N16" s="17"/>
      <c r="O16" s="17"/>
      <c r="P16" s="19"/>
      <c r="Q16" s="19"/>
      <c r="R16" s="19"/>
      <c r="S16" s="20"/>
      <c r="T16" s="5"/>
      <c r="U16" s="5"/>
      <c r="V16" s="5"/>
      <c r="W16" s="5"/>
      <c r="X16" s="5"/>
    </row>
    <row r="17" spans="1:24" ht="19.5" customHeight="1">
      <c r="A17" s="17"/>
      <c r="B17" s="7"/>
      <c r="C17" s="28"/>
      <c r="D17" s="28"/>
      <c r="E17" s="28"/>
      <c r="F17" s="28"/>
      <c r="G17" s="28"/>
      <c r="H17" s="28"/>
      <c r="I17" s="28"/>
      <c r="J17" s="28"/>
      <c r="K17" s="28"/>
      <c r="L17" s="17"/>
      <c r="M17" s="17"/>
      <c r="N17" s="17"/>
      <c r="O17" s="17"/>
      <c r="P17" s="19"/>
      <c r="Q17" s="19"/>
      <c r="R17" s="19"/>
      <c r="S17" s="20"/>
      <c r="T17" s="5"/>
      <c r="U17" s="5"/>
      <c r="V17" s="5"/>
      <c r="W17" s="5"/>
      <c r="X17" s="5"/>
    </row>
    <row r="18" spans="1:24" ht="19.5" customHeight="1">
      <c r="A18" s="17"/>
      <c r="B18" s="7"/>
      <c r="C18" s="28"/>
      <c r="D18" s="28"/>
      <c r="E18" s="28"/>
      <c r="F18" s="28"/>
      <c r="G18" s="28"/>
      <c r="H18" s="28"/>
      <c r="I18" s="28"/>
      <c r="J18" s="28"/>
      <c r="K18" s="28"/>
      <c r="L18" s="17"/>
      <c r="M18" s="17"/>
      <c r="N18" s="17"/>
      <c r="O18" s="17"/>
      <c r="P18" s="19"/>
      <c r="Q18" s="19"/>
      <c r="R18" s="19"/>
      <c r="S18" s="20"/>
      <c r="T18" s="5"/>
      <c r="U18" s="5"/>
      <c r="V18" s="5"/>
      <c r="W18" s="5"/>
      <c r="X18" s="5"/>
    </row>
    <row r="19" spans="1:24" ht="19.5" customHeight="1">
      <c r="A19" s="17"/>
      <c r="B19" s="7"/>
      <c r="C19" s="28"/>
      <c r="D19" s="28"/>
      <c r="E19" s="28"/>
      <c r="F19" s="28"/>
      <c r="G19" s="28"/>
      <c r="H19" s="28"/>
      <c r="I19" s="28"/>
      <c r="J19" s="28"/>
      <c r="K19" s="28"/>
      <c r="L19" s="17"/>
      <c r="M19" s="17"/>
      <c r="N19" s="17"/>
      <c r="O19" s="17"/>
      <c r="P19" s="19"/>
      <c r="Q19" s="19"/>
      <c r="R19" s="19"/>
      <c r="S19" s="20"/>
      <c r="T19" s="5"/>
      <c r="U19" s="5"/>
      <c r="V19" s="5"/>
      <c r="W19" s="5"/>
      <c r="X19" s="5"/>
    </row>
    <row r="20" spans="1:24" ht="19.5" customHeight="1">
      <c r="A20" s="17"/>
      <c r="B20" s="7"/>
      <c r="C20" s="28"/>
      <c r="D20" s="28"/>
      <c r="E20" s="28"/>
      <c r="F20" s="28"/>
      <c r="G20" s="28"/>
      <c r="H20" s="28"/>
      <c r="I20" s="28"/>
      <c r="J20" s="28"/>
      <c r="K20" s="28"/>
      <c r="L20" s="17"/>
      <c r="M20" s="17"/>
      <c r="N20" s="17"/>
      <c r="O20" s="17"/>
      <c r="P20" s="19"/>
      <c r="Q20" s="19"/>
      <c r="R20" s="19"/>
      <c r="S20" s="20"/>
      <c r="T20" s="5"/>
      <c r="U20" s="5"/>
      <c r="V20" s="5"/>
      <c r="W20" s="5"/>
      <c r="X20" s="5"/>
    </row>
    <row r="21" spans="1:24" ht="19.5" customHeight="1">
      <c r="A21" s="17"/>
      <c r="B21" s="7"/>
      <c r="C21" s="28"/>
      <c r="D21" s="28"/>
      <c r="E21" s="28"/>
      <c r="F21" s="28"/>
      <c r="G21" s="28"/>
      <c r="H21" s="28"/>
      <c r="I21" s="28"/>
      <c r="J21" s="28"/>
      <c r="K21" s="28"/>
      <c r="L21" s="17"/>
      <c r="M21" s="17"/>
      <c r="N21" s="17"/>
      <c r="O21" s="17"/>
      <c r="P21" s="19"/>
      <c r="Q21" s="19"/>
      <c r="R21" s="19"/>
      <c r="S21" s="20"/>
      <c r="T21" s="5"/>
      <c r="U21" s="5"/>
      <c r="V21" s="5"/>
      <c r="W21" s="5"/>
      <c r="X21" s="5"/>
    </row>
    <row r="22" spans="1:24" ht="19.5" customHeight="1">
      <c r="A22" s="17"/>
      <c r="B22" s="7"/>
      <c r="C22" s="28"/>
      <c r="D22" s="28"/>
      <c r="E22" s="28"/>
      <c r="F22" s="28"/>
      <c r="G22" s="28"/>
      <c r="H22" s="28"/>
      <c r="I22" s="28"/>
      <c r="J22" s="28"/>
      <c r="K22" s="28"/>
      <c r="L22" s="17"/>
      <c r="M22" s="17"/>
      <c r="N22" s="17"/>
      <c r="O22" s="17"/>
      <c r="P22" s="19"/>
      <c r="Q22" s="19"/>
      <c r="R22" s="19"/>
      <c r="S22" s="20"/>
      <c r="T22" s="5"/>
      <c r="U22" s="5"/>
      <c r="V22" s="5"/>
      <c r="W22" s="5"/>
      <c r="X22" s="5"/>
    </row>
    <row r="23" spans="1:24" ht="19.5" customHeight="1">
      <c r="A23" s="17"/>
      <c r="B23" s="7"/>
      <c r="C23" s="28"/>
      <c r="D23" s="28"/>
      <c r="E23" s="28"/>
      <c r="F23" s="28"/>
      <c r="G23" s="28"/>
      <c r="H23" s="28"/>
      <c r="I23" s="28"/>
      <c r="J23" s="28"/>
      <c r="K23" s="28"/>
      <c r="L23" s="17"/>
      <c r="M23" s="17"/>
      <c r="N23" s="17"/>
      <c r="O23" s="17"/>
      <c r="P23" s="19"/>
      <c r="Q23" s="19"/>
      <c r="R23" s="19"/>
      <c r="S23" s="20"/>
      <c r="T23" s="5"/>
      <c r="U23" s="5"/>
      <c r="V23" s="5"/>
      <c r="W23" s="5"/>
      <c r="X23" s="5"/>
    </row>
    <row r="24" spans="1:24" ht="19.5" customHeight="1">
      <c r="A24" s="17"/>
      <c r="B24" s="7"/>
      <c r="C24" s="28"/>
      <c r="D24" s="28"/>
      <c r="E24" s="28"/>
      <c r="F24" s="28"/>
      <c r="G24" s="28"/>
      <c r="H24" s="28"/>
      <c r="I24" s="28"/>
      <c r="J24" s="28"/>
      <c r="K24" s="28"/>
      <c r="L24" s="17"/>
      <c r="M24" s="17"/>
      <c r="N24" s="17"/>
      <c r="O24" s="17"/>
      <c r="P24" s="19"/>
      <c r="Q24" s="19"/>
      <c r="R24" s="19"/>
      <c r="S24" s="20"/>
      <c r="T24" s="5"/>
      <c r="U24" s="5"/>
      <c r="V24" s="5"/>
      <c r="W24" s="5"/>
      <c r="X24" s="5"/>
    </row>
    <row r="25" spans="1:24" ht="19.5" customHeight="1">
      <c r="A25" s="17"/>
      <c r="B25" s="7"/>
      <c r="C25" s="28"/>
      <c r="D25" s="28"/>
      <c r="E25" s="28"/>
      <c r="F25" s="28"/>
      <c r="G25" s="28"/>
      <c r="H25" s="28"/>
      <c r="I25" s="28"/>
      <c r="J25" s="28"/>
      <c r="K25" s="28"/>
      <c r="L25" s="17"/>
      <c r="M25" s="17"/>
      <c r="N25" s="17"/>
      <c r="O25" s="17"/>
      <c r="P25" s="19"/>
      <c r="Q25" s="19"/>
      <c r="R25" s="19"/>
      <c r="S25" s="20"/>
      <c r="T25" s="5"/>
      <c r="U25" s="5"/>
      <c r="V25" s="5"/>
      <c r="W25" s="5"/>
      <c r="X25" s="5"/>
    </row>
    <row r="26" spans="1:24" ht="19.5" hidden="1" customHeight="1">
      <c r="A26" s="17"/>
      <c r="B26" s="7"/>
      <c r="C26" s="28"/>
      <c r="D26" s="28"/>
      <c r="E26" s="28"/>
      <c r="F26" s="28"/>
      <c r="G26" s="28"/>
      <c r="H26" s="28"/>
      <c r="I26" s="28"/>
      <c r="J26" s="28"/>
      <c r="K26" s="28"/>
      <c r="L26" s="17"/>
      <c r="M26" s="17"/>
      <c r="N26" s="17"/>
      <c r="O26" s="17"/>
      <c r="P26" s="19"/>
      <c r="Q26" s="19"/>
      <c r="R26" s="19"/>
      <c r="S26" s="20"/>
      <c r="T26" s="5"/>
      <c r="U26" s="5"/>
      <c r="V26" s="5"/>
      <c r="W26" s="5"/>
      <c r="X26" s="5"/>
    </row>
    <row r="27" spans="1:24" ht="19.5" hidden="1" customHeight="1">
      <c r="A27" s="17"/>
      <c r="B27" s="7"/>
      <c r="C27" s="28"/>
      <c r="D27" s="28"/>
      <c r="E27" s="28"/>
      <c r="F27" s="28"/>
      <c r="G27" s="28"/>
      <c r="H27" s="28"/>
      <c r="I27" s="28"/>
      <c r="J27" s="28"/>
      <c r="K27" s="28"/>
      <c r="L27" s="17"/>
      <c r="M27" s="17"/>
      <c r="N27" s="17"/>
      <c r="O27" s="17"/>
      <c r="P27" s="19"/>
      <c r="Q27" s="19"/>
      <c r="R27" s="19"/>
      <c r="S27" s="20"/>
      <c r="T27" s="5"/>
      <c r="U27" s="5"/>
      <c r="V27" s="5"/>
      <c r="W27" s="5"/>
      <c r="X27" s="5"/>
    </row>
    <row r="28" spans="1:24" ht="19.5" hidden="1" customHeight="1">
      <c r="A28" s="17"/>
      <c r="B28" s="7"/>
      <c r="C28" s="28"/>
      <c r="D28" s="28"/>
      <c r="E28" s="28"/>
      <c r="F28" s="28"/>
      <c r="G28" s="28"/>
      <c r="H28" s="28"/>
      <c r="I28" s="28"/>
      <c r="J28" s="28"/>
      <c r="K28" s="28"/>
      <c r="L28" s="17"/>
      <c r="M28" s="17"/>
      <c r="N28" s="17"/>
      <c r="O28" s="17"/>
      <c r="P28" s="19"/>
      <c r="Q28" s="19"/>
      <c r="R28" s="19"/>
      <c r="S28" s="20"/>
      <c r="T28" s="5"/>
      <c r="U28" s="5"/>
      <c r="V28" s="5"/>
      <c r="W28" s="5"/>
      <c r="X28" s="5"/>
    </row>
    <row r="29" spans="1:24" ht="19.5" hidden="1" customHeight="1">
      <c r="A29" s="17"/>
      <c r="B29" s="7"/>
      <c r="C29" s="28"/>
      <c r="D29" s="28"/>
      <c r="E29" s="28"/>
      <c r="F29" s="28"/>
      <c r="G29" s="28"/>
      <c r="H29" s="28"/>
      <c r="I29" s="28"/>
      <c r="J29" s="28"/>
      <c r="K29" s="28"/>
      <c r="L29" s="17"/>
      <c r="M29" s="17"/>
      <c r="N29" s="17"/>
      <c r="O29" s="17"/>
      <c r="P29" s="17"/>
      <c r="Q29" s="17"/>
      <c r="R29" s="17"/>
      <c r="S29" s="18"/>
    </row>
    <row r="30" spans="1:24" ht="21.75" customHeight="1" thickBot="1">
      <c r="A30" s="18"/>
      <c r="C30" s="29"/>
      <c r="D30" s="29"/>
      <c r="E30" s="3"/>
      <c r="F30" s="3"/>
      <c r="G30" s="4"/>
      <c r="H30" s="3"/>
      <c r="I30" s="3"/>
      <c r="J30" s="3"/>
      <c r="K30" s="3"/>
      <c r="L30" s="18"/>
      <c r="M30" s="18"/>
      <c r="N30" s="18"/>
      <c r="O30" s="18"/>
      <c r="P30" s="18"/>
      <c r="Q30" s="18"/>
      <c r="R30" s="18"/>
      <c r="S30" s="18"/>
    </row>
    <row r="31" spans="1:24" ht="15" customHeight="1">
      <c r="A31" s="18"/>
      <c r="C31" s="22"/>
      <c r="D31" s="22"/>
      <c r="E31" s="22"/>
      <c r="F31" s="22"/>
      <c r="G31" s="22"/>
      <c r="H31" s="22"/>
      <c r="I31" s="22"/>
      <c r="J31" s="22"/>
      <c r="K31" s="22"/>
      <c r="L31" s="18"/>
      <c r="M31" s="18"/>
      <c r="N31" s="18"/>
      <c r="O31" s="18"/>
      <c r="P31" s="18"/>
      <c r="Q31" s="18"/>
      <c r="R31" s="18"/>
      <c r="S31" s="18"/>
    </row>
    <row r="32" spans="1:24" ht="132.75" customHeight="1">
      <c r="C32" s="30"/>
      <c r="D32" s="30"/>
      <c r="E32" s="30"/>
      <c r="F32" s="30"/>
      <c r="G32" s="30"/>
      <c r="H32" s="30"/>
      <c r="I32" s="30"/>
      <c r="J32" s="30"/>
      <c r="K32" s="30"/>
    </row>
    <row r="33" spans="3:11" ht="80.25" customHeight="1">
      <c r="C33" s="30"/>
      <c r="D33" s="30"/>
      <c r="E33" s="30"/>
      <c r="F33" s="30"/>
      <c r="G33" s="30"/>
      <c r="H33" s="30"/>
      <c r="I33" s="30"/>
      <c r="J33" s="30"/>
      <c r="K33" s="30"/>
    </row>
    <row r="34" spans="3:11" ht="15" customHeight="1">
      <c r="C34" s="30"/>
      <c r="D34" s="30"/>
      <c r="E34" s="30"/>
      <c r="F34" s="30"/>
      <c r="G34" s="30"/>
      <c r="H34" s="30"/>
      <c r="I34" s="30"/>
      <c r="J34" s="30"/>
      <c r="K34" s="30"/>
    </row>
    <row r="35" spans="3:11" ht="15" customHeight="1">
      <c r="C35" s="30"/>
      <c r="D35" s="30"/>
      <c r="E35" s="30"/>
      <c r="F35" s="30"/>
      <c r="G35" s="30"/>
      <c r="H35" s="30"/>
      <c r="I35" s="30"/>
      <c r="J35" s="30"/>
      <c r="K35" s="30"/>
    </row>
    <row r="36" spans="3:11" ht="15" customHeight="1">
      <c r="C36" s="30"/>
      <c r="D36" s="30"/>
      <c r="E36" s="30"/>
      <c r="F36" s="30"/>
      <c r="G36" s="30"/>
      <c r="H36" s="30"/>
      <c r="I36" s="30"/>
      <c r="J36" s="30"/>
      <c r="K36" s="30"/>
    </row>
    <row r="37" spans="3:11" ht="15" customHeight="1">
      <c r="C37" s="30"/>
      <c r="D37" s="30"/>
      <c r="E37" s="30"/>
      <c r="F37" s="30"/>
      <c r="G37" s="30"/>
      <c r="H37" s="30"/>
      <c r="I37" s="30"/>
      <c r="J37" s="30"/>
      <c r="K37" s="30"/>
    </row>
    <row r="38" spans="3:11">
      <c r="C38" s="30"/>
      <c r="D38" s="30"/>
      <c r="E38" s="30"/>
      <c r="F38" s="30"/>
      <c r="G38" s="30"/>
      <c r="H38" s="30"/>
      <c r="I38" s="30"/>
      <c r="J38" s="30"/>
      <c r="K38" s="30"/>
    </row>
    <row r="39" spans="3:11">
      <c r="C39" s="30"/>
      <c r="D39" s="30"/>
      <c r="E39" s="30"/>
      <c r="F39" s="30"/>
      <c r="G39" s="30"/>
      <c r="H39" s="30"/>
      <c r="I39" s="30"/>
      <c r="J39" s="30"/>
      <c r="K39" s="30"/>
    </row>
    <row r="40" spans="3:11">
      <c r="C40" s="30"/>
      <c r="D40" s="30"/>
      <c r="E40" s="30"/>
      <c r="F40" s="30"/>
      <c r="G40" s="30"/>
      <c r="H40" s="30"/>
      <c r="I40" s="30"/>
      <c r="J40" s="30"/>
      <c r="K40" s="30"/>
    </row>
    <row r="41" spans="3:11" ht="15.75">
      <c r="E41" s="5"/>
    </row>
    <row r="48" spans="3:11">
      <c r="C48"/>
    </row>
  </sheetData>
  <mergeCells count="3">
    <mergeCell ref="C6:K29"/>
    <mergeCell ref="C30:D30"/>
    <mergeCell ref="C32:K4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31"/>
  <sheetViews>
    <sheetView showGridLines="0" zoomScale="130" zoomScaleNormal="130" workbookViewId="0">
      <selection activeCell="C16" sqref="C16"/>
    </sheetView>
  </sheetViews>
  <sheetFormatPr defaultRowHeight="15"/>
  <cols>
    <col min="2" max="4" width="12.140625" customWidth="1"/>
  </cols>
  <sheetData>
    <row r="1" spans="1:19" ht="20.100000000000001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3"/>
    </row>
    <row r="2" spans="1:19" ht="20.100000000000001" customHeight="1">
      <c r="A2" s="13"/>
      <c r="B2" s="12" t="s">
        <v>6</v>
      </c>
      <c r="C2" s="12" t="s">
        <v>0</v>
      </c>
      <c r="D2" s="12" t="s">
        <v>1</v>
      </c>
      <c r="E2" s="12" t="s">
        <v>2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3"/>
    </row>
    <row r="3" spans="1:19" ht="20.100000000000001" customHeight="1">
      <c r="A3" s="13"/>
      <c r="B3" s="13" t="s">
        <v>19</v>
      </c>
      <c r="C3" s="13">
        <v>12</v>
      </c>
      <c r="D3" s="14" t="s">
        <v>16</v>
      </c>
      <c r="E3" s="13" t="s">
        <v>16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23"/>
    </row>
    <row r="4" spans="1:19" ht="20.100000000000001" customHeight="1">
      <c r="A4" s="13"/>
      <c r="B4" s="13" t="s">
        <v>20</v>
      </c>
      <c r="C4" s="13">
        <v>18</v>
      </c>
      <c r="D4" s="14" t="s">
        <v>16</v>
      </c>
      <c r="E4" s="13" t="s">
        <v>16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ht="20.100000000000001" customHeight="1">
      <c r="A5" s="13"/>
      <c r="B5" s="13" t="s">
        <v>21</v>
      </c>
      <c r="C5" s="13">
        <v>17</v>
      </c>
      <c r="D5" s="14" t="s">
        <v>16</v>
      </c>
      <c r="E5" s="13" t="s">
        <v>16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20.100000000000001" customHeight="1">
      <c r="A6" s="13"/>
      <c r="B6" s="13" t="s">
        <v>19</v>
      </c>
      <c r="C6" s="13">
        <v>14</v>
      </c>
      <c r="D6" s="14" t="s">
        <v>16</v>
      </c>
      <c r="E6" s="13" t="s">
        <v>16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0.100000000000001" customHeight="1">
      <c r="A7" s="13"/>
      <c r="B7" s="13" t="s">
        <v>22</v>
      </c>
      <c r="C7" s="13">
        <v>2</v>
      </c>
      <c r="D7" s="14" t="s">
        <v>16</v>
      </c>
      <c r="E7" s="13" t="s">
        <v>16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ht="20.100000000000001" customHeight="1">
      <c r="A8" s="13"/>
      <c r="B8" s="13" t="s">
        <v>23</v>
      </c>
      <c r="C8" s="13">
        <v>18</v>
      </c>
      <c r="D8" s="13" t="s">
        <v>17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ht="20.100000000000001" customHeight="1">
      <c r="A9" s="13"/>
      <c r="B9" s="13" t="s">
        <v>24</v>
      </c>
      <c r="C9" s="13">
        <v>19</v>
      </c>
      <c r="D9" s="13" t="s">
        <v>17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ht="20.100000000000001" customHeight="1">
      <c r="A10" s="13"/>
      <c r="B10" s="13" t="s">
        <v>25</v>
      </c>
      <c r="C10" s="13">
        <v>20</v>
      </c>
      <c r="D10" s="13" t="s">
        <v>17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20.100000000000001" customHeight="1">
      <c r="A11" s="13"/>
      <c r="B11" s="23"/>
      <c r="C11" s="23"/>
      <c r="D11" s="23"/>
      <c r="E11" s="2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20.100000000000001" customHeight="1">
      <c r="A12" s="13"/>
      <c r="B12" s="23"/>
      <c r="C12" s="23"/>
      <c r="D12" s="23"/>
      <c r="E12" s="2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20.100000000000001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23"/>
    </row>
    <row r="14" spans="1:19" ht="20.100000000000001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23"/>
    </row>
    <row r="15" spans="1:19" ht="20.100000000000001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23"/>
    </row>
    <row r="16" spans="1:19" ht="20.100000000000001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23"/>
    </row>
    <row r="17" spans="1:19" ht="20.100000000000001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23"/>
    </row>
    <row r="18" spans="1:19" ht="20.100000000000001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23"/>
    </row>
    <row r="19" spans="1:19" ht="20.100000000000001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23"/>
    </row>
    <row r="20" spans="1:19" ht="20.100000000000001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23"/>
    </row>
    <row r="21" spans="1:19" ht="20.100000000000001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23"/>
    </row>
    <row r="22" spans="1:19" ht="20.100000000000001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23"/>
    </row>
    <row r="23" spans="1:19" ht="20.100000000000001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23"/>
    </row>
    <row r="24" spans="1:19" ht="20.100000000000001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23"/>
    </row>
    <row r="25" spans="1:19" ht="20.100000000000001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23"/>
    </row>
    <row r="26" spans="1:19" ht="20.100000000000001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23"/>
    </row>
    <row r="27" spans="1:1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23"/>
    </row>
    <row r="28" spans="1:1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23"/>
    </row>
    <row r="29" spans="1:1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23"/>
    </row>
    <row r="30" spans="1:19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19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S31"/>
  <sheetViews>
    <sheetView showGridLines="0" zoomScale="115" zoomScaleNormal="115" workbookViewId="0">
      <selection activeCell="C25" sqref="C25"/>
    </sheetView>
  </sheetViews>
  <sheetFormatPr defaultRowHeight="15"/>
  <cols>
    <col min="2" max="5" width="20.140625" customWidth="1"/>
  </cols>
  <sheetData>
    <row r="1" spans="1:19" ht="20.100000000000001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3"/>
    </row>
    <row r="2" spans="1:19" ht="20.100000000000001" customHeight="1">
      <c r="A2" s="13"/>
      <c r="B2" s="13"/>
      <c r="C2" s="13"/>
      <c r="D2" s="13"/>
      <c r="E2" s="13"/>
      <c r="F2" s="13"/>
      <c r="G2" s="27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3"/>
    </row>
    <row r="3" spans="1:19" ht="20.100000000000001" customHeight="1">
      <c r="A3" s="13"/>
      <c r="B3" s="13" t="s">
        <v>3</v>
      </c>
      <c r="C3" s="13" t="s">
        <v>26</v>
      </c>
      <c r="D3" s="13" t="s">
        <v>27</v>
      </c>
      <c r="E3" s="15" t="s">
        <v>4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23"/>
    </row>
    <row r="4" spans="1:19" ht="20.100000000000001" customHeight="1">
      <c r="A4" s="13"/>
      <c r="B4" s="13">
        <v>1000</v>
      </c>
      <c r="C4" s="13">
        <v>100</v>
      </c>
      <c r="D4" s="13">
        <v>111</v>
      </c>
      <c r="E4" s="16" t="s">
        <v>16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23"/>
    </row>
    <row r="5" spans="1:19" ht="20.100000000000001" customHeight="1">
      <c r="A5" s="13"/>
      <c r="B5" s="13">
        <v>1000</v>
      </c>
      <c r="C5" s="13">
        <v>10</v>
      </c>
      <c r="D5" s="13">
        <v>20</v>
      </c>
      <c r="E5" s="16" t="s">
        <v>16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23"/>
    </row>
    <row r="6" spans="1:19" ht="20.100000000000001" customHeight="1">
      <c r="A6" s="13"/>
      <c r="B6" s="13">
        <v>100</v>
      </c>
      <c r="C6" s="13">
        <v>1110</v>
      </c>
      <c r="D6" s="13">
        <v>1110</v>
      </c>
      <c r="E6" s="16" t="s">
        <v>16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23"/>
    </row>
    <row r="7" spans="1:19" ht="20.100000000000001" customHeight="1">
      <c r="A7" s="13"/>
      <c r="B7" s="13">
        <v>909</v>
      </c>
      <c r="C7" s="13">
        <v>1180</v>
      </c>
      <c r="D7" s="13">
        <v>1640</v>
      </c>
      <c r="E7" s="16" t="s">
        <v>16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23"/>
    </row>
    <row r="8" spans="1:19" ht="20.100000000000001" customHeight="1">
      <c r="A8" s="13"/>
      <c r="B8" s="13">
        <v>872</v>
      </c>
      <c r="C8" s="13">
        <v>1070</v>
      </c>
      <c r="D8" s="13">
        <v>1100</v>
      </c>
      <c r="E8" s="16">
        <v>959.2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3"/>
    </row>
    <row r="9" spans="1:19" ht="20.100000000000001" customHeight="1">
      <c r="A9" s="13"/>
      <c r="B9" s="13">
        <v>100</v>
      </c>
      <c r="C9" s="13">
        <v>1830</v>
      </c>
      <c r="D9" s="13">
        <v>1530</v>
      </c>
      <c r="E9" s="16">
        <v>92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23"/>
    </row>
    <row r="10" spans="1:19" ht="20.100000000000001" customHeight="1">
      <c r="A10" s="13"/>
      <c r="B10" s="13">
        <v>200</v>
      </c>
      <c r="C10" s="13">
        <v>1610</v>
      </c>
      <c r="D10" s="13">
        <v>1470</v>
      </c>
      <c r="E10" s="16">
        <v>184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23"/>
    </row>
    <row r="11" spans="1:19" ht="20.100000000000001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23"/>
    </row>
    <row r="12" spans="1:19" ht="20.100000000000001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23"/>
    </row>
    <row r="13" spans="1:19" ht="20.100000000000001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23"/>
    </row>
    <row r="14" spans="1:19" ht="20.100000000000001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23"/>
    </row>
    <row r="15" spans="1:19" ht="20.100000000000001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23"/>
    </row>
    <row r="16" spans="1:19" ht="20.100000000000001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0"/>
      <c r="M16" s="13"/>
      <c r="N16" s="13"/>
      <c r="O16" s="13"/>
      <c r="P16" s="13"/>
      <c r="Q16" s="13"/>
      <c r="R16" s="13"/>
      <c r="S16" s="23"/>
    </row>
    <row r="17" spans="1:19" ht="20.100000000000001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0"/>
      <c r="M17" s="13"/>
      <c r="N17" s="13"/>
      <c r="O17" s="13"/>
      <c r="P17" s="13"/>
      <c r="Q17" s="13"/>
      <c r="R17" s="13"/>
      <c r="S17" s="23"/>
    </row>
    <row r="18" spans="1:19" ht="20.100000000000001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0"/>
      <c r="M18" s="13"/>
      <c r="N18" s="13"/>
      <c r="O18" s="13"/>
      <c r="P18" s="13"/>
      <c r="Q18" s="13"/>
      <c r="R18" s="13"/>
      <c r="S18" s="23"/>
    </row>
    <row r="19" spans="1:19" ht="20.100000000000001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1"/>
      <c r="M19" s="13"/>
      <c r="N19" s="13"/>
      <c r="O19" s="13"/>
      <c r="P19" s="13"/>
      <c r="Q19" s="13"/>
      <c r="R19" s="13"/>
      <c r="S19" s="23"/>
    </row>
    <row r="20" spans="1:19" ht="20.100000000000001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23"/>
    </row>
    <row r="21" spans="1:19" ht="20.100000000000001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23"/>
    </row>
    <row r="22" spans="1:19" ht="20.100000000000001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23"/>
    </row>
    <row r="23" spans="1:19" ht="20.100000000000001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23"/>
    </row>
    <row r="24" spans="1:19" ht="20.100000000000001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23"/>
    </row>
    <row r="25" spans="1:19" ht="20.100000000000001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23"/>
    </row>
    <row r="26" spans="1:19" ht="20.100000000000001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23"/>
    </row>
    <row r="27" spans="1:1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23"/>
    </row>
    <row r="28" spans="1:1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23"/>
    </row>
    <row r="29" spans="1:1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23"/>
    </row>
    <row r="30" spans="1:19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19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S31"/>
  <sheetViews>
    <sheetView showGridLines="0" zoomScale="115" zoomScaleNormal="115" workbookViewId="0">
      <selection activeCell="F17" sqref="F17"/>
    </sheetView>
  </sheetViews>
  <sheetFormatPr defaultRowHeight="15"/>
  <cols>
    <col min="2" max="4" width="18.42578125" customWidth="1"/>
  </cols>
  <sheetData>
    <row r="1" spans="1:19" ht="20.100000000000001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3"/>
    </row>
    <row r="2" spans="1:19" ht="20.10000000000000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3"/>
    </row>
    <row r="3" spans="1:19" ht="20.100000000000001" customHeight="1">
      <c r="B3" s="15" t="s">
        <v>6</v>
      </c>
      <c r="C3" s="15" t="s">
        <v>28</v>
      </c>
      <c r="D3" s="15" t="s">
        <v>5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23"/>
    </row>
    <row r="4" spans="1:19" ht="20.100000000000001" customHeight="1">
      <c r="B4" s="13" t="s">
        <v>29</v>
      </c>
      <c r="C4" s="13">
        <v>500</v>
      </c>
      <c r="D4" s="13" t="s">
        <v>16</v>
      </c>
      <c r="E4" s="13"/>
      <c r="F4" s="13"/>
      <c r="G4" s="13"/>
      <c r="H4" s="13"/>
      <c r="I4" s="13"/>
      <c r="J4" s="13"/>
      <c r="K4" s="13"/>
      <c r="L4" s="10"/>
      <c r="M4" s="13"/>
      <c r="N4" s="13"/>
      <c r="O4" s="13"/>
      <c r="P4" s="13"/>
      <c r="Q4" s="13"/>
      <c r="R4" s="13"/>
      <c r="S4" s="23"/>
    </row>
    <row r="5" spans="1:19" ht="20.100000000000001" customHeight="1">
      <c r="B5" s="13" t="s">
        <v>30</v>
      </c>
      <c r="C5" s="13">
        <v>700</v>
      </c>
      <c r="D5" s="13" t="s">
        <v>16</v>
      </c>
      <c r="E5" s="13"/>
      <c r="F5" s="13"/>
      <c r="G5" s="13"/>
      <c r="H5" s="13"/>
      <c r="I5" s="13"/>
      <c r="J5" s="13"/>
      <c r="K5" s="13"/>
      <c r="L5" s="10"/>
      <c r="M5" s="13"/>
      <c r="N5" s="13"/>
      <c r="O5" s="13"/>
      <c r="P5" s="13"/>
      <c r="Q5" s="13"/>
      <c r="R5" s="13"/>
      <c r="S5" s="23"/>
    </row>
    <row r="6" spans="1:19" ht="20.100000000000001" customHeight="1">
      <c r="B6" s="13" t="s">
        <v>19</v>
      </c>
      <c r="C6" s="13">
        <v>900</v>
      </c>
      <c r="D6" s="13" t="s">
        <v>16</v>
      </c>
      <c r="E6" s="13"/>
      <c r="F6" s="13"/>
      <c r="G6" s="13"/>
      <c r="H6" s="13"/>
      <c r="I6" s="13"/>
      <c r="J6" s="13"/>
      <c r="K6" s="13"/>
      <c r="L6" s="10"/>
      <c r="M6" s="13"/>
      <c r="N6" s="13"/>
      <c r="O6" s="13"/>
      <c r="P6" s="13"/>
      <c r="Q6" s="13"/>
      <c r="R6" s="13"/>
      <c r="S6" s="23"/>
    </row>
    <row r="7" spans="1:19" ht="20.100000000000001" customHeight="1">
      <c r="B7" s="13" t="s">
        <v>19</v>
      </c>
      <c r="C7" s="13">
        <v>1100</v>
      </c>
      <c r="D7" s="13" t="s">
        <v>16</v>
      </c>
      <c r="E7" s="13"/>
      <c r="F7" s="13"/>
      <c r="G7" s="13"/>
      <c r="H7" s="13"/>
      <c r="I7" s="13"/>
      <c r="J7" s="13"/>
      <c r="K7" s="13"/>
      <c r="L7" s="11"/>
      <c r="M7" s="13"/>
      <c r="N7" s="13"/>
      <c r="O7" s="13"/>
      <c r="P7" s="13"/>
      <c r="Q7" s="13"/>
      <c r="R7" s="13"/>
      <c r="S7" s="23"/>
    </row>
    <row r="8" spans="1:19" ht="20.100000000000001" customHeight="1">
      <c r="B8" s="13" t="s">
        <v>31</v>
      </c>
      <c r="C8" s="13">
        <v>1300</v>
      </c>
      <c r="D8" s="13" t="s">
        <v>16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3"/>
    </row>
    <row r="9" spans="1:19" ht="20.100000000000001" customHeight="1">
      <c r="B9" s="13" t="s">
        <v>32</v>
      </c>
      <c r="C9" s="13">
        <v>1500</v>
      </c>
      <c r="D9" s="13" t="s">
        <v>16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23"/>
    </row>
    <row r="10" spans="1:19" ht="20.100000000000001" customHeight="1">
      <c r="B10" s="13" t="s">
        <v>24</v>
      </c>
      <c r="C10" s="13">
        <v>1700</v>
      </c>
      <c r="D10" s="13" t="s">
        <v>16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23"/>
    </row>
    <row r="11" spans="1:19" ht="20.100000000000001" customHeight="1">
      <c r="B11" s="13" t="s">
        <v>24</v>
      </c>
      <c r="C11" s="13">
        <v>550</v>
      </c>
      <c r="D11" s="13">
        <v>1100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23"/>
    </row>
    <row r="12" spans="1:19" ht="20.100000000000001" customHeight="1">
      <c r="B12" s="13" t="s">
        <v>21</v>
      </c>
      <c r="C12" s="13">
        <v>880</v>
      </c>
      <c r="D12" s="13">
        <v>1760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23"/>
    </row>
    <row r="13" spans="1:19" ht="20.100000000000001" customHeight="1">
      <c r="B13" s="13" t="s">
        <v>24</v>
      </c>
      <c r="C13" s="13">
        <v>1320</v>
      </c>
      <c r="D13" s="13">
        <v>2100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23"/>
    </row>
    <row r="14" spans="1:19" ht="20.100000000000001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23"/>
    </row>
    <row r="15" spans="1:19" ht="20.100000000000001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23"/>
    </row>
    <row r="16" spans="1:19" ht="20.100000000000001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23"/>
    </row>
    <row r="17" spans="1:19" ht="20.100000000000001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23"/>
    </row>
    <row r="18" spans="1:19" ht="20.100000000000001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23"/>
    </row>
    <row r="19" spans="1:19" ht="20.100000000000001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23"/>
    </row>
    <row r="20" spans="1:19" ht="20.100000000000001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23"/>
    </row>
    <row r="21" spans="1:19" ht="20.100000000000001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23"/>
    </row>
    <row r="22" spans="1:19" ht="20.100000000000001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23"/>
    </row>
    <row r="23" spans="1:19" ht="20.100000000000001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23"/>
    </row>
    <row r="24" spans="1:19" ht="20.100000000000001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23"/>
    </row>
    <row r="25" spans="1:19" ht="20.100000000000001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23"/>
    </row>
    <row r="26" spans="1:19" ht="20.100000000000001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23"/>
    </row>
    <row r="27" spans="1:1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23"/>
    </row>
    <row r="28" spans="1:1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23"/>
    </row>
    <row r="29" spans="1:1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23"/>
    </row>
    <row r="30" spans="1:19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19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</sheetData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1"/>
  <sheetViews>
    <sheetView showGridLines="0" zoomScale="130" zoomScaleNormal="130" workbookViewId="0">
      <selection activeCell="E7" sqref="E7"/>
    </sheetView>
  </sheetViews>
  <sheetFormatPr defaultRowHeight="15"/>
  <cols>
    <col min="3" max="3" width="15.140625" customWidth="1"/>
    <col min="4" max="4" width="20.7109375" customWidth="1"/>
    <col min="5" max="5" width="17.5703125" customWidth="1"/>
  </cols>
  <sheetData>
    <row r="1" spans="1:19" ht="20.100000000000001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3"/>
    </row>
    <row r="2" spans="1:19" ht="20.100000000000001" customHeight="1">
      <c r="A2" s="13"/>
      <c r="B2" s="13"/>
      <c r="C2" s="23" t="s">
        <v>7</v>
      </c>
      <c r="D2" s="23" t="s">
        <v>8</v>
      </c>
      <c r="E2" s="23" t="s">
        <v>9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3"/>
    </row>
    <row r="3" spans="1:19" ht="20.100000000000001" customHeight="1">
      <c r="A3" s="13"/>
      <c r="B3" s="13"/>
      <c r="C3" s="23">
        <v>2300</v>
      </c>
      <c r="D3" s="23">
        <v>4000</v>
      </c>
      <c r="E3" s="23" t="s">
        <v>16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23"/>
    </row>
    <row r="4" spans="1:19" ht="20.100000000000001" customHeight="1">
      <c r="A4" s="13"/>
      <c r="B4" s="13"/>
      <c r="C4" s="23">
        <v>2800</v>
      </c>
      <c r="D4" s="23">
        <v>4000</v>
      </c>
      <c r="E4" s="23" t="s">
        <v>16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23"/>
    </row>
    <row r="5" spans="1:19" ht="20.100000000000001" customHeight="1">
      <c r="A5" s="13"/>
      <c r="B5" s="13"/>
      <c r="C5" s="23">
        <v>4900</v>
      </c>
      <c r="D5" s="23">
        <v>4000</v>
      </c>
      <c r="E5" s="23" t="s">
        <v>16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23"/>
    </row>
    <row r="6" spans="1:19" ht="20.100000000000001" customHeight="1">
      <c r="A6" s="13"/>
      <c r="B6" s="13"/>
      <c r="C6" s="23">
        <v>2300</v>
      </c>
      <c r="D6" s="23">
        <v>4000</v>
      </c>
      <c r="E6" s="23" t="s">
        <v>16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23"/>
    </row>
    <row r="7" spans="1:19" ht="20.100000000000001" customHeight="1">
      <c r="A7" s="13"/>
      <c r="B7" s="13"/>
      <c r="C7" s="23">
        <v>4200</v>
      </c>
      <c r="D7" s="23">
        <v>4000</v>
      </c>
      <c r="E7" s="23" t="s">
        <v>16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23"/>
    </row>
    <row r="8" spans="1:19" ht="20.100000000000001" customHeight="1">
      <c r="A8" s="13"/>
      <c r="B8" s="13"/>
      <c r="C8" s="23">
        <v>4000</v>
      </c>
      <c r="D8" s="23">
        <v>4000</v>
      </c>
      <c r="E8" s="23" t="s">
        <v>16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3"/>
    </row>
    <row r="9" spans="1:19" ht="20.100000000000001" customHeight="1">
      <c r="A9" s="13"/>
      <c r="B9" s="13"/>
      <c r="C9" s="23">
        <v>9300</v>
      </c>
      <c r="D9" s="23">
        <v>4000</v>
      </c>
      <c r="E9" s="23" t="s">
        <v>16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23"/>
    </row>
    <row r="10" spans="1:19" ht="20.100000000000001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23"/>
    </row>
    <row r="11" spans="1:19" ht="20.100000000000001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23"/>
    </row>
    <row r="12" spans="1:19" ht="20.100000000000001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23"/>
    </row>
    <row r="13" spans="1:19" ht="20.100000000000001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23"/>
    </row>
    <row r="14" spans="1:19" ht="20.100000000000001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23"/>
    </row>
    <row r="15" spans="1:19" ht="20.100000000000001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23"/>
    </row>
    <row r="16" spans="1:19" ht="20.100000000000001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23"/>
    </row>
    <row r="17" spans="1:19" ht="20.100000000000001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23"/>
    </row>
    <row r="18" spans="1:19" ht="20.100000000000001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23"/>
    </row>
    <row r="19" spans="1:19" ht="20.100000000000001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23"/>
    </row>
    <row r="20" spans="1:19" ht="20.100000000000001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23"/>
    </row>
    <row r="21" spans="1:19" ht="20.100000000000001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23"/>
    </row>
    <row r="22" spans="1:19" ht="20.100000000000001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23"/>
    </row>
    <row r="23" spans="1:19" ht="20.100000000000001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23"/>
    </row>
    <row r="24" spans="1:19" ht="20.100000000000001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23"/>
    </row>
    <row r="25" spans="1:19" ht="20.100000000000001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23"/>
    </row>
    <row r="26" spans="1:19" ht="20.100000000000001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23"/>
    </row>
    <row r="27" spans="1:1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23"/>
    </row>
    <row r="28" spans="1:1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23"/>
    </row>
    <row r="29" spans="1:1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23"/>
    </row>
    <row r="30" spans="1:19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19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DA705-CDF6-4D0C-84BE-51742584B23D}">
  <dimension ref="A1:R31"/>
  <sheetViews>
    <sheetView showGridLines="0" zoomScale="145" zoomScaleNormal="145" workbookViewId="0">
      <selection activeCell="C8" sqref="C8"/>
    </sheetView>
  </sheetViews>
  <sheetFormatPr defaultRowHeight="15"/>
  <cols>
    <col min="3" max="3" width="20.42578125" customWidth="1"/>
    <col min="4" max="4" width="20.7109375" customWidth="1"/>
  </cols>
  <sheetData>
    <row r="1" spans="1:18" ht="20.100000000000001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23"/>
    </row>
    <row r="2" spans="1:18" ht="20.100000000000001" customHeight="1">
      <c r="A2" s="13"/>
      <c r="B2" s="13"/>
      <c r="C2" s="23" t="s">
        <v>37</v>
      </c>
      <c r="D2" s="23" t="s">
        <v>38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23"/>
    </row>
    <row r="3" spans="1:18" ht="20.100000000000001" customHeight="1">
      <c r="A3" s="13"/>
      <c r="B3" s="13"/>
      <c r="C3" s="31" t="s">
        <v>39</v>
      </c>
      <c r="D3" s="2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23"/>
    </row>
    <row r="4" spans="1:18" ht="20.100000000000001" customHeight="1">
      <c r="A4" s="13"/>
      <c r="B4" s="13"/>
      <c r="C4" s="31" t="s">
        <v>40</v>
      </c>
      <c r="D4" s="2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23"/>
    </row>
    <row r="5" spans="1:18" ht="20.100000000000001" customHeight="1">
      <c r="A5" s="13"/>
      <c r="B5" s="13"/>
      <c r="C5" s="31" t="s">
        <v>41</v>
      </c>
      <c r="D5" s="2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23"/>
    </row>
    <row r="6" spans="1:18" ht="20.100000000000001" customHeight="1">
      <c r="A6" s="13"/>
      <c r="B6" s="13"/>
      <c r="C6" s="31" t="s">
        <v>45</v>
      </c>
      <c r="D6" s="2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23"/>
    </row>
    <row r="7" spans="1:18" ht="20.100000000000001" customHeight="1">
      <c r="A7" s="13"/>
      <c r="B7" s="13"/>
      <c r="C7" s="31" t="s">
        <v>42</v>
      </c>
      <c r="D7" s="2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23"/>
    </row>
    <row r="8" spans="1:18" ht="20.100000000000001" customHeight="1">
      <c r="A8" s="13"/>
      <c r="B8" s="13"/>
      <c r="C8" s="31" t="s">
        <v>43</v>
      </c>
      <c r="D8" s="2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23"/>
    </row>
    <row r="9" spans="1:18" ht="20.100000000000001" customHeight="1">
      <c r="A9" s="13"/>
      <c r="B9" s="13"/>
      <c r="C9" s="31" t="s">
        <v>44</v>
      </c>
      <c r="D9" s="2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23"/>
    </row>
    <row r="10" spans="1:18" ht="20.100000000000001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23"/>
    </row>
    <row r="11" spans="1:18" ht="20.100000000000001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23"/>
    </row>
    <row r="12" spans="1:18" ht="20.100000000000001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23"/>
    </row>
    <row r="13" spans="1:18" ht="20.100000000000001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23"/>
    </row>
    <row r="14" spans="1:18" ht="20.100000000000001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23"/>
    </row>
    <row r="15" spans="1:18" ht="20.100000000000001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23"/>
    </row>
    <row r="16" spans="1:18" ht="20.100000000000001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23"/>
    </row>
    <row r="17" spans="1:18" ht="20.100000000000001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23"/>
    </row>
    <row r="18" spans="1:18" ht="20.100000000000001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23"/>
    </row>
    <row r="19" spans="1:18" ht="20.100000000000001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23"/>
    </row>
    <row r="20" spans="1:18" ht="20.100000000000001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23"/>
    </row>
    <row r="21" spans="1:18" ht="20.100000000000001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23"/>
    </row>
    <row r="22" spans="1:18" ht="20.100000000000001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23"/>
    </row>
    <row r="23" spans="1:18" ht="20.100000000000001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23"/>
    </row>
    <row r="24" spans="1:18" ht="20.100000000000001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23"/>
    </row>
    <row r="25" spans="1:18" ht="20.100000000000001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23"/>
    </row>
    <row r="26" spans="1:18" ht="20.100000000000001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23"/>
    </row>
    <row r="27" spans="1:1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23"/>
    </row>
    <row r="28" spans="1:1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23"/>
    </row>
    <row r="29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23"/>
    </row>
    <row r="30" spans="1:18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8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</sheetData>
  <phoneticPr fontId="18" type="noConversion"/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111F2-8635-4512-95A6-2EC48E9E1D35}">
  <sheetPr>
    <tabColor indexed="54"/>
    <pageSetUpPr fitToPage="1"/>
  </sheetPr>
  <dimension ref="B1:J16"/>
  <sheetViews>
    <sheetView showGridLines="0" zoomScaleNormal="100" workbookViewId="0">
      <selection activeCell="C3" sqref="C3"/>
    </sheetView>
  </sheetViews>
  <sheetFormatPr defaultColWidth="17.7109375" defaultRowHeight="30" customHeight="1"/>
  <cols>
    <col min="1" max="1" width="2" style="32" customWidth="1"/>
    <col min="2" max="2" width="3.140625" style="32" customWidth="1"/>
    <col min="3" max="4" width="15.7109375" style="32" customWidth="1"/>
    <col min="5" max="5" width="35" style="32" customWidth="1"/>
    <col min="6" max="6" width="17.42578125" style="32" customWidth="1"/>
    <col min="7" max="9" width="18" style="32" customWidth="1"/>
    <col min="10" max="10" width="3.140625" style="32" customWidth="1"/>
    <col min="11" max="11" width="2" style="32" customWidth="1"/>
    <col min="12" max="16384" width="17.7109375" style="32"/>
  </cols>
  <sheetData>
    <row r="1" spans="2:10" ht="10.15" customHeight="1"/>
    <row r="2" spans="2:10" s="37" customFormat="1" ht="139.9" customHeight="1">
      <c r="B2" s="33"/>
      <c r="C2" s="34" t="s">
        <v>57</v>
      </c>
      <c r="D2" s="35"/>
      <c r="E2" s="35"/>
      <c r="F2" s="35"/>
      <c r="G2" s="35"/>
      <c r="H2" s="35"/>
      <c r="I2" s="35"/>
      <c r="J2" s="36"/>
    </row>
    <row r="3" spans="2:10" ht="40.15" customHeight="1">
      <c r="B3" s="38"/>
      <c r="C3" s="46" t="s">
        <v>46</v>
      </c>
      <c r="D3" s="46" t="s">
        <v>47</v>
      </c>
      <c r="E3" s="46" t="s">
        <v>48</v>
      </c>
      <c r="F3" s="47" t="s">
        <v>53</v>
      </c>
      <c r="G3" s="47" t="s">
        <v>55</v>
      </c>
      <c r="H3" s="47" t="s">
        <v>54</v>
      </c>
      <c r="I3" s="46" t="s">
        <v>56</v>
      </c>
      <c r="J3" s="38"/>
    </row>
    <row r="4" spans="2:10" ht="30" customHeight="1">
      <c r="B4" s="38"/>
      <c r="C4" s="39"/>
      <c r="D4" s="40">
        <f ca="1">TODAY()</f>
        <v>44974</v>
      </c>
      <c r="E4" s="39" t="s">
        <v>49</v>
      </c>
      <c r="F4" s="39">
        <v>15000</v>
      </c>
      <c r="G4" s="53">
        <f>IF(CheckRegister[[#This Row],[مبلغ]] &gt; 0, CheckRegister[[#This Row],[مبلغ]], 0)</f>
        <v>15000</v>
      </c>
      <c r="H4" s="51">
        <f>IF( CheckRegister[[#This Row],[مبلغ]] &lt; 0, CheckRegister[[#This Row],[مبلغ]], 0)</f>
        <v>0</v>
      </c>
      <c r="I4" s="48">
        <f>IFERROR( I3 + CheckRegister[[#This Row],[واریز]] - CheckRegister[[#This Row],[برداشت]], CheckRegister[[#This Row],[واریز]] - CheckRegister[[#This Row],[برداشت]] )</f>
        <v>15000</v>
      </c>
      <c r="J4" s="38"/>
    </row>
    <row r="5" spans="2:10" ht="30" customHeight="1">
      <c r="B5" s="38"/>
      <c r="C5" s="41">
        <v>1033</v>
      </c>
      <c r="D5" s="42">
        <f ca="1">TODAY()+1</f>
        <v>44975</v>
      </c>
      <c r="E5" s="41" t="s">
        <v>50</v>
      </c>
      <c r="F5" s="41">
        <v>16000</v>
      </c>
      <c r="G5" s="54">
        <f>IF(CheckRegister[[#This Row],[مبلغ]] &gt; 0, CheckRegister[[#This Row],[مبلغ]], 0)</f>
        <v>16000</v>
      </c>
      <c r="H5" s="52">
        <f>IF( CheckRegister[[#This Row],[مبلغ]] &lt; 0, CheckRegister[[#This Row],[مبلغ]], 0)</f>
        <v>0</v>
      </c>
      <c r="I5" s="49">
        <f>IFERROR( I4 + CheckRegister[[#This Row],[واریز]] - CheckRegister[[#This Row],[برداشت]], CheckRegister[[#This Row],[واریز]] - CheckRegister[[#This Row],[برداشت]] )</f>
        <v>31000</v>
      </c>
      <c r="J5" s="38"/>
    </row>
    <row r="6" spans="2:10" ht="30" customHeight="1">
      <c r="B6" s="38"/>
      <c r="C6" s="41"/>
      <c r="D6" s="42">
        <f ca="1">TODAY()+2</f>
        <v>44976</v>
      </c>
      <c r="E6" s="41" t="s">
        <v>51</v>
      </c>
      <c r="F6" s="41">
        <v>13000</v>
      </c>
      <c r="G6" s="54">
        <f>IF(CheckRegister[[#This Row],[مبلغ]] &gt; 0, CheckRegister[[#This Row],[مبلغ]], 0)</f>
        <v>13000</v>
      </c>
      <c r="H6" s="52">
        <f>IF( CheckRegister[[#This Row],[مبلغ]] &lt; 0, CheckRegister[[#This Row],[مبلغ]], 0)</f>
        <v>0</v>
      </c>
      <c r="I6" s="50">
        <f>IFERROR( I5 + CheckRegister[[#This Row],[واریز]] - CheckRegister[[#This Row],[برداشت]], CheckRegister[[#This Row],[واریز]] - CheckRegister[[#This Row],[برداشت]] )</f>
        <v>44000</v>
      </c>
      <c r="J6" s="38"/>
    </row>
    <row r="7" spans="2:10" ht="30" customHeight="1">
      <c r="B7" s="38"/>
      <c r="C7" s="41">
        <v>1034</v>
      </c>
      <c r="D7" s="42">
        <f ca="1">TODAY()+3</f>
        <v>44977</v>
      </c>
      <c r="E7" s="41" t="s">
        <v>52</v>
      </c>
      <c r="F7" s="41">
        <v>15000</v>
      </c>
      <c r="G7" s="54">
        <f>IF(CheckRegister[[#This Row],[مبلغ]] &gt; 0, CheckRegister[[#This Row],[مبلغ]], 0)</f>
        <v>15000</v>
      </c>
      <c r="H7" s="52">
        <f>IF( CheckRegister[[#This Row],[مبلغ]] &lt; 0, CheckRegister[[#This Row],[مبلغ]], 0)</f>
        <v>0</v>
      </c>
      <c r="I7" s="50">
        <f>IFERROR( I6 + CheckRegister[[#This Row],[واریز]] - CheckRegister[[#This Row],[برداشت]], CheckRegister[[#This Row],[واریز]] - CheckRegister[[#This Row],[برداشت]] )</f>
        <v>59000</v>
      </c>
      <c r="J7" s="38"/>
    </row>
    <row r="8" spans="2:10" ht="30" customHeight="1">
      <c r="B8" s="38"/>
      <c r="C8" s="41"/>
      <c r="D8" s="42"/>
      <c r="E8" s="41"/>
      <c r="F8" s="41">
        <v>-20000</v>
      </c>
      <c r="G8" s="54">
        <f>IF(CheckRegister[[#This Row],[مبلغ]] &gt; 0, CheckRegister[[#This Row],[مبلغ]], 0)</f>
        <v>0</v>
      </c>
      <c r="H8" s="52">
        <f>IF( CheckRegister[[#This Row],[مبلغ]] &lt; 0, CheckRegister[[#This Row],[مبلغ]], 0)</f>
        <v>-20000</v>
      </c>
      <c r="I8" s="50">
        <f>IFERROR( I7 + CheckRegister[[#This Row],[واریز]] - CheckRegister[[#This Row],[برداشت]], CheckRegister[[#This Row],[واریز]] - CheckRegister[[#This Row],[برداشت]] )</f>
        <v>79000</v>
      </c>
      <c r="J8" s="38"/>
    </row>
    <row r="9" spans="2:10" ht="30" customHeight="1">
      <c r="B9" s="38"/>
      <c r="C9" s="41"/>
      <c r="D9" s="42"/>
      <c r="E9" s="41"/>
      <c r="F9" s="41">
        <v>16000</v>
      </c>
      <c r="G9" s="54">
        <f>IF(CheckRegister[[#This Row],[مبلغ]] &gt; 0, CheckRegister[[#This Row],[مبلغ]], 0)</f>
        <v>16000</v>
      </c>
      <c r="H9" s="52">
        <f>IF( CheckRegister[[#This Row],[مبلغ]] &lt; 0, CheckRegister[[#This Row],[مبلغ]], 0)</f>
        <v>0</v>
      </c>
      <c r="I9" s="50">
        <f>IFERROR( I8 + CheckRegister[[#This Row],[واریز]] - CheckRegister[[#This Row],[برداشت]], CheckRegister[[#This Row],[واریز]] - CheckRegister[[#This Row],[برداشت]] )</f>
        <v>95000</v>
      </c>
      <c r="J9" s="38"/>
    </row>
    <row r="10" spans="2:10" ht="30" customHeight="1">
      <c r="B10" s="38"/>
      <c r="C10" s="41"/>
      <c r="D10" s="42"/>
      <c r="E10" s="41"/>
      <c r="F10" s="41">
        <v>-10000</v>
      </c>
      <c r="G10" s="54">
        <f>IF(CheckRegister[[#This Row],[مبلغ]] &gt; 0, CheckRegister[[#This Row],[مبلغ]], 0)</f>
        <v>0</v>
      </c>
      <c r="H10" s="52">
        <f>IF( CheckRegister[[#This Row],[مبلغ]] &lt; 0, CheckRegister[[#This Row],[مبلغ]], 0)</f>
        <v>-10000</v>
      </c>
      <c r="I10" s="50">
        <f>IFERROR( I9 + CheckRegister[[#This Row],[واریز]] - CheckRegister[[#This Row],[برداشت]], CheckRegister[[#This Row],[واریز]] - CheckRegister[[#This Row],[برداشت]] )</f>
        <v>105000</v>
      </c>
      <c r="J10" s="38"/>
    </row>
    <row r="11" spans="2:10" ht="30" customHeight="1">
      <c r="B11" s="38"/>
      <c r="C11" s="41"/>
      <c r="D11" s="42"/>
      <c r="E11" s="41"/>
      <c r="F11" s="41">
        <v>15000</v>
      </c>
      <c r="G11" s="54">
        <f>IF(CheckRegister[[#This Row],[مبلغ]] &gt; 0, CheckRegister[[#This Row],[مبلغ]], 0)</f>
        <v>15000</v>
      </c>
      <c r="H11" s="52">
        <f>IF( CheckRegister[[#This Row],[مبلغ]] &lt; 0, CheckRegister[[#This Row],[مبلغ]], 0)</f>
        <v>0</v>
      </c>
      <c r="I11" s="50">
        <f>IFERROR( I10 + CheckRegister[[#This Row],[واریز]] - CheckRegister[[#This Row],[برداشت]], CheckRegister[[#This Row],[واریز]] - CheckRegister[[#This Row],[برداشت]] )</f>
        <v>120000</v>
      </c>
      <c r="J11" s="38"/>
    </row>
    <row r="12" spans="2:10" ht="30" customHeight="1">
      <c r="B12" s="38"/>
      <c r="C12" s="41"/>
      <c r="D12" s="42"/>
      <c r="E12" s="41"/>
      <c r="F12" s="41">
        <v>-19000</v>
      </c>
      <c r="G12" s="54">
        <f>IF(CheckRegister[[#This Row],[مبلغ]] &gt; 0, CheckRegister[[#This Row],[مبلغ]], 0)</f>
        <v>0</v>
      </c>
      <c r="H12" s="52">
        <f>IF( CheckRegister[[#This Row],[مبلغ]] &lt; 0, CheckRegister[[#This Row],[مبلغ]], 0)</f>
        <v>-19000</v>
      </c>
      <c r="I12" s="50">
        <f>IFERROR( I11 + CheckRegister[[#This Row],[واریز]] - CheckRegister[[#This Row],[برداشت]], CheckRegister[[#This Row],[واریز]] - CheckRegister[[#This Row],[برداشت]] )</f>
        <v>139000</v>
      </c>
      <c r="J12" s="38"/>
    </row>
    <row r="13" spans="2:10" ht="30" customHeight="1">
      <c r="B13" s="38"/>
      <c r="C13" s="41"/>
      <c r="D13" s="42"/>
      <c r="E13" s="41"/>
      <c r="F13" s="41">
        <v>10000</v>
      </c>
      <c r="G13" s="54">
        <f>IF(CheckRegister[[#This Row],[مبلغ]] &gt; 0, CheckRegister[[#This Row],[مبلغ]], 0)</f>
        <v>10000</v>
      </c>
      <c r="H13" s="52">
        <f>IF( CheckRegister[[#This Row],[مبلغ]] &lt; 0, CheckRegister[[#This Row],[مبلغ]], 0)</f>
        <v>0</v>
      </c>
      <c r="I13" s="50">
        <f>IFERROR( I12 + CheckRegister[[#This Row],[واریز]] - CheckRegister[[#This Row],[برداشت]], CheckRegister[[#This Row],[واریز]] - CheckRegister[[#This Row],[برداشت]] )</f>
        <v>149000</v>
      </c>
      <c r="J13" s="38"/>
    </row>
    <row r="14" spans="2:10" ht="30" customHeight="1">
      <c r="B14" s="38"/>
      <c r="C14" s="41"/>
      <c r="D14" s="42"/>
      <c r="E14" s="41"/>
      <c r="F14" s="41">
        <v>19000</v>
      </c>
      <c r="G14" s="54">
        <f>IF(CheckRegister[[#This Row],[مبلغ]] &gt; 0, CheckRegister[[#This Row],[مبلغ]], 0)</f>
        <v>19000</v>
      </c>
      <c r="H14" s="52">
        <f>IF( CheckRegister[[#This Row],[مبلغ]] &lt; 0, CheckRegister[[#This Row],[مبلغ]], 0)</f>
        <v>0</v>
      </c>
      <c r="I14" s="50">
        <f>IFERROR( I13 + CheckRegister[[#This Row],[واریز]] - CheckRegister[[#This Row],[برداشت]], CheckRegister[[#This Row],[واریز]] - CheckRegister[[#This Row],[برداشت]] )</f>
        <v>168000</v>
      </c>
      <c r="J14" s="38"/>
    </row>
    <row r="15" spans="2:10" ht="30" customHeight="1">
      <c r="B15" s="38"/>
      <c r="C15" s="43"/>
      <c r="D15" s="43"/>
      <c r="E15" s="43"/>
      <c r="F15" s="43"/>
      <c r="G15" s="44"/>
      <c r="H15" s="43"/>
      <c r="I15" s="43"/>
      <c r="J15" s="38"/>
    </row>
    <row r="16" spans="2:10" ht="30" customHeight="1">
      <c r="C16" s="45"/>
      <c r="D16" s="45"/>
      <c r="E16" s="45"/>
      <c r="F16" s="45"/>
      <c r="G16" s="45"/>
      <c r="H16" s="45"/>
      <c r="I16" s="45"/>
    </row>
  </sheetData>
  <dataValidations count="9">
    <dataValidation allowBlank="1" showInputMessage="1" showErrorMessage="1" prompt="Mark cells in this column under this heading to indicate when a check has cleared" sqref="F3" xr:uid="{B1371CE2-953F-4603-8F7A-4577B1E9B8CF}"/>
    <dataValidation allowBlank="1" showInputMessage="1" showErrorMessage="1" prompt="Balance is automatically calculated in this column under this heading" sqref="I3" xr:uid="{D73D504F-C6B5-4DF9-B1EE-C9B00A76B3D7}"/>
    <dataValidation allowBlank="1" showInputMessage="1" showErrorMessage="1" prompt="Enter Credit amount in this column under this heading" sqref="H3" xr:uid="{8FBEA7E1-94F3-416B-8560-97C6E56B575A}"/>
    <dataValidation allowBlank="1" showInputMessage="1" showErrorMessage="1" prompt="Enter Debit amount in this column under this heading" sqref="G3" xr:uid="{2FE1FE14-EBCD-4865-A2D5-903C6A1CCB5D}"/>
    <dataValidation allowBlank="1" showInputMessage="1" showErrorMessage="1" prompt="Enter Description of Transaction in this column under this heading" sqref="E3" xr:uid="{229BCADF-7B66-40B3-9F68-4C3F724FA372}"/>
    <dataValidation allowBlank="1" showInputMessage="1" showErrorMessage="1" prompt="Enter Date in this column under this heading" sqref="D3" xr:uid="{F1D42B41-5A06-40F9-9845-CB3713E22D0C}"/>
    <dataValidation allowBlank="1" showInputMessage="1" showErrorMessage="1" prompt="Enter check Number in this column under this heading. Use heading filters to find specific entries" sqref="C3" xr:uid="{9167BC17-874F-4EF8-8E61-3253E7EC81A3}"/>
    <dataValidation allowBlank="1" showInputMessage="1" showErrorMessage="1" prompt="Title of this worksheet is in this cell. Enter transactions sequentially in table, below. On skipping lines, function that keeps track of balance amount won't work correctly" sqref="C2" xr:uid="{7C669F10-605C-4629-951E-4E314D52C29A}"/>
    <dataValidation allowBlank="1" showInputMessage="1" showErrorMessage="1" prompt="Create a list of check details in this check register worksheet. Balance is automatically calculated." sqref="B2" xr:uid="{2ABA2C26-A745-47E7-A034-DEB66F8E47C2}"/>
  </dataValidations>
  <printOptions horizontalCentered="1"/>
  <pageMargins left="0.75" right="0.75" top="1" bottom="1" header="0.5" footer="0.5"/>
  <pageSetup scale="72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35B15-AE21-41EC-B011-EFCE68196E6D}">
  <dimension ref="A1:F29"/>
  <sheetViews>
    <sheetView showGridLines="0" zoomScale="145" zoomScaleNormal="145" workbookViewId="0">
      <selection activeCell="F6" sqref="F6"/>
    </sheetView>
  </sheetViews>
  <sheetFormatPr defaultRowHeight="15"/>
  <cols>
    <col min="3" max="3" width="14.140625" customWidth="1"/>
    <col min="4" max="4" width="13.140625" customWidth="1"/>
    <col min="5" max="5" width="11.28515625" customWidth="1"/>
  </cols>
  <sheetData>
    <row r="1" spans="1:6" ht="20.100000000000001" customHeight="1">
      <c r="A1" s="13"/>
      <c r="B1" s="13"/>
      <c r="C1" s="13"/>
      <c r="D1" s="13"/>
      <c r="E1" s="23"/>
      <c r="F1" t="b">
        <v>0</v>
      </c>
    </row>
    <row r="2" spans="1:6" ht="20.100000000000001" customHeight="1">
      <c r="A2" s="13"/>
      <c r="B2" s="13"/>
      <c r="C2" s="13"/>
      <c r="D2" s="13"/>
      <c r="E2" s="23"/>
    </row>
    <row r="3" spans="1:6" ht="20.100000000000001" customHeight="1">
      <c r="A3" s="13"/>
      <c r="B3" s="13"/>
      <c r="C3" s="13"/>
      <c r="D3" s="13"/>
      <c r="E3" s="23"/>
    </row>
    <row r="4" spans="1:6" ht="20.100000000000001" customHeight="1">
      <c r="A4" s="13"/>
      <c r="B4" s="13" t="s">
        <v>33</v>
      </c>
      <c r="C4" s="13" t="s">
        <v>34</v>
      </c>
      <c r="D4" s="13" t="s">
        <v>35</v>
      </c>
      <c r="E4" s="13" t="s">
        <v>36</v>
      </c>
    </row>
    <row r="5" spans="1:6" ht="20.100000000000001" customHeight="1">
      <c r="A5" s="13"/>
      <c r="B5" s="13">
        <v>1</v>
      </c>
      <c r="C5" s="13">
        <v>15</v>
      </c>
      <c r="D5" s="13" cm="1">
        <f t="array" ref="D5">TREND(Table6[خنده‌ها],Table6[ماه ها], Table6[[#This Row],[ماه ها]])</f>
        <v>17.641025641025642</v>
      </c>
      <c r="E5" s="13" t="e">
        <f>IF($F$1, Table6[[#This Row],[Trend]], NA())</f>
        <v>#N/A</v>
      </c>
    </row>
    <row r="6" spans="1:6" ht="20.100000000000001" customHeight="1">
      <c r="A6" s="13"/>
      <c r="B6" s="13">
        <v>2</v>
      </c>
      <c r="C6" s="13">
        <v>16</v>
      </c>
      <c r="D6" s="13" cm="1">
        <f t="array" ref="D6">TREND(Table6[خنده‌ها],Table6[ماه ها], Table6[[#This Row],[ماه ها]])</f>
        <v>16.039627039627039</v>
      </c>
      <c r="E6" s="13" t="e">
        <f>IF($F$1, Table6[[#This Row],[Trend]], NA())</f>
        <v>#N/A</v>
      </c>
    </row>
    <row r="7" spans="1:6" ht="20.100000000000001" customHeight="1">
      <c r="A7" s="13"/>
      <c r="B7" s="13">
        <v>3</v>
      </c>
      <c r="C7" s="13">
        <v>14</v>
      </c>
      <c r="D7" s="13" cm="1">
        <f t="array" ref="D7">TREND(Table6[خنده‌ها],Table6[ماه ها], Table6[[#This Row],[ماه ها]])</f>
        <v>14.438228438228439</v>
      </c>
      <c r="E7" s="13" t="e">
        <f>IF($F$1, Table6[[#This Row],[Trend]], NA())</f>
        <v>#N/A</v>
      </c>
    </row>
    <row r="8" spans="1:6" ht="20.100000000000001" customHeight="1">
      <c r="A8" s="13"/>
      <c r="B8" s="13">
        <v>4</v>
      </c>
      <c r="C8" s="13">
        <v>18</v>
      </c>
      <c r="D8" s="13" cm="1">
        <f t="array" ref="D8">TREND(Table6[خنده‌ها],Table6[ماه ها], Table6[[#This Row],[ماه ها]])</f>
        <v>12.836829836829839</v>
      </c>
      <c r="E8" s="13" t="e">
        <f>IF($F$1, Table6[[#This Row],[Trend]], NA())</f>
        <v>#N/A</v>
      </c>
    </row>
    <row r="9" spans="1:6" ht="20.100000000000001" customHeight="1">
      <c r="A9" s="13"/>
      <c r="B9" s="13">
        <v>5</v>
      </c>
      <c r="C9" s="13">
        <v>14</v>
      </c>
      <c r="D9" s="13" cm="1">
        <f t="array" ref="D9">TREND(Table6[خنده‌ها],Table6[ماه ها], Table6[[#This Row],[ماه ها]])</f>
        <v>11.235431235431237</v>
      </c>
      <c r="E9" s="13" t="e">
        <f>IF($F$1, Table6[[#This Row],[Trend]], NA())</f>
        <v>#N/A</v>
      </c>
    </row>
    <row r="10" spans="1:6" ht="20.100000000000001" customHeight="1">
      <c r="A10" s="13"/>
      <c r="B10" s="13">
        <v>6</v>
      </c>
      <c r="C10" s="13">
        <v>8</v>
      </c>
      <c r="D10" s="13" cm="1">
        <f t="array" ref="D10">TREND(Table6[خنده‌ها],Table6[ماه ها], Table6[[#This Row],[ماه ها]])</f>
        <v>9.6340326340326357</v>
      </c>
      <c r="E10" s="13" t="e">
        <f>IF($F$1, Table6[[#This Row],[Trend]], NA())</f>
        <v>#N/A</v>
      </c>
    </row>
    <row r="11" spans="1:6" ht="20.100000000000001" customHeight="1">
      <c r="A11" s="13"/>
      <c r="B11" s="13">
        <v>7</v>
      </c>
      <c r="C11" s="13">
        <v>7</v>
      </c>
      <c r="D11" s="13" cm="1">
        <f t="array" ref="D11">TREND(Table6[خنده‌ها],Table6[ماه ها], Table6[[#This Row],[ماه ها]])</f>
        <v>8.0326340326340357</v>
      </c>
      <c r="E11" s="13" t="e">
        <f>IF($F$1, Table6[[#This Row],[Trend]], NA())</f>
        <v>#N/A</v>
      </c>
    </row>
    <row r="12" spans="1:6" ht="20.100000000000001" customHeight="1">
      <c r="A12" s="13"/>
      <c r="B12" s="13">
        <v>8</v>
      </c>
      <c r="C12" s="13">
        <v>5</v>
      </c>
      <c r="D12" s="13" cm="1">
        <f t="array" ref="D12">TREND(Table6[خنده‌ها],Table6[ماه ها], Table6[[#This Row],[ماه ها]])</f>
        <v>6.4312354312354341</v>
      </c>
      <c r="E12" s="13" t="e">
        <f>IF($F$1, Table6[[#This Row],[Trend]], NA())</f>
        <v>#N/A</v>
      </c>
    </row>
    <row r="13" spans="1:6" ht="20.100000000000001" customHeight="1">
      <c r="A13" s="13"/>
      <c r="B13" s="13">
        <v>9</v>
      </c>
      <c r="C13" s="13">
        <v>3</v>
      </c>
      <c r="D13" s="13" cm="1">
        <f t="array" ref="D13">TREND(Table6[خنده‌ها],Table6[ماه ها], Table6[[#This Row],[ماه ها]])</f>
        <v>4.8298368298368324</v>
      </c>
      <c r="E13" s="13" t="e">
        <f>IF($F$1, Table6[[#This Row],[Trend]], NA())</f>
        <v>#N/A</v>
      </c>
    </row>
    <row r="14" spans="1:6" ht="20.100000000000001" customHeight="1">
      <c r="A14" s="13"/>
      <c r="B14" s="13">
        <v>10</v>
      </c>
      <c r="C14" s="13">
        <v>2</v>
      </c>
      <c r="D14" s="13" cm="1">
        <f t="array" ref="D14">TREND(Table6[خنده‌ها],Table6[ماه ها], Table6[[#This Row],[ماه ها]])</f>
        <v>3.2284382284382325</v>
      </c>
      <c r="E14" s="13" t="e">
        <f>IF($F$1, Table6[[#This Row],[Trend]], NA())</f>
        <v>#N/A</v>
      </c>
    </row>
    <row r="15" spans="1:6" ht="20.100000000000001" customHeight="1">
      <c r="A15" s="13"/>
      <c r="B15" s="13">
        <v>11</v>
      </c>
      <c r="C15" s="13">
        <v>3</v>
      </c>
      <c r="D15" s="13" cm="1">
        <f t="array" ref="D15">TREND(Table6[خنده‌ها],Table6[ماه ها], Table6[[#This Row],[ماه ها]])</f>
        <v>1.6270396270396326</v>
      </c>
      <c r="E15" s="13" t="e">
        <f>IF($F$1, Table6[[#This Row],[Trend]], NA())</f>
        <v>#N/A</v>
      </c>
    </row>
    <row r="16" spans="1:6" ht="20.100000000000001" customHeight="1">
      <c r="A16" s="13"/>
      <c r="B16" s="13">
        <v>12</v>
      </c>
      <c r="C16" s="13">
        <v>1</v>
      </c>
      <c r="D16" s="13" cm="1">
        <f t="array" ref="D16">TREND(Table6[خنده‌ها],Table6[ماه ها], Table6[[#This Row],[ماه ها]])</f>
        <v>2.5641025641029103E-2</v>
      </c>
      <c r="E16" s="13" t="e">
        <f>IF($F$1, Table6[[#This Row],[Trend]], NA())</f>
        <v>#N/A</v>
      </c>
    </row>
    <row r="17" spans="1:5" ht="20.100000000000001" customHeight="1">
      <c r="A17" s="13"/>
      <c r="B17" s="13"/>
      <c r="C17" s="13"/>
      <c r="D17" s="13"/>
      <c r="E17" s="23"/>
    </row>
    <row r="18" spans="1:5" ht="20.100000000000001" customHeight="1">
      <c r="A18" s="13"/>
      <c r="B18" s="13"/>
      <c r="C18" s="13"/>
      <c r="D18" s="13"/>
      <c r="E18" s="23"/>
    </row>
    <row r="19" spans="1:5" ht="20.100000000000001" customHeight="1">
      <c r="A19" s="13"/>
      <c r="B19" s="13"/>
      <c r="C19" s="13"/>
      <c r="D19" s="13"/>
      <c r="E19" s="23"/>
    </row>
    <row r="20" spans="1:5" ht="20.100000000000001" customHeight="1">
      <c r="A20" s="13"/>
      <c r="B20" s="13"/>
      <c r="C20" s="13"/>
      <c r="D20" s="13"/>
      <c r="E20" s="23"/>
    </row>
    <row r="21" spans="1:5" ht="20.100000000000001" customHeight="1">
      <c r="A21" s="13"/>
      <c r="B21" s="13"/>
      <c r="C21" s="13"/>
      <c r="D21" s="13"/>
      <c r="E21" s="23"/>
    </row>
    <row r="22" spans="1:5" ht="20.100000000000001" customHeight="1">
      <c r="A22" s="13"/>
      <c r="B22" s="13"/>
      <c r="C22" s="13"/>
      <c r="D22" s="13"/>
      <c r="E22" s="23"/>
    </row>
    <row r="23" spans="1:5" ht="20.100000000000001" customHeight="1">
      <c r="A23" s="13"/>
      <c r="B23" s="13"/>
      <c r="C23" s="13"/>
      <c r="D23" s="13"/>
      <c r="E23" s="23"/>
    </row>
    <row r="24" spans="1:5" ht="20.100000000000001" customHeight="1">
      <c r="A24" s="13"/>
      <c r="B24" s="13"/>
      <c r="C24" s="13"/>
      <c r="D24" s="13"/>
      <c r="E24" s="23"/>
    </row>
    <row r="25" spans="1:5">
      <c r="A25" s="13"/>
      <c r="B25" s="13"/>
      <c r="C25" s="13"/>
      <c r="D25" s="13"/>
      <c r="E25" s="23"/>
    </row>
    <row r="26" spans="1:5">
      <c r="A26" s="13"/>
      <c r="B26" s="13"/>
      <c r="C26" s="13"/>
      <c r="D26" s="13"/>
      <c r="E26" s="23"/>
    </row>
    <row r="27" spans="1:5">
      <c r="A27" s="13"/>
      <c r="B27" s="13"/>
      <c r="C27" s="13"/>
      <c r="D27" s="13"/>
      <c r="E27" s="23"/>
    </row>
    <row r="28" spans="1:5">
      <c r="A28" s="23"/>
      <c r="B28" s="23"/>
      <c r="C28" s="23"/>
      <c r="D28" s="23"/>
      <c r="E28" s="23"/>
    </row>
    <row r="29" spans="1:5">
      <c r="A29" s="23"/>
      <c r="B29" s="23"/>
      <c r="C29" s="23"/>
      <c r="D29" s="23"/>
      <c r="E29" s="23"/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4" r:id="rId4" name="Check Box 4">
              <controlPr defaultSize="0" autoFill="0" autoLine="0" autoPict="0">
                <anchor moveWithCells="1">
                  <from>
                    <xdr:col>12</xdr:col>
                    <xdr:colOff>409575</xdr:colOff>
                    <xdr:row>3</xdr:row>
                    <xdr:rowOff>219075</xdr:rowOff>
                  </from>
                  <to>
                    <xdr:col>14</xdr:col>
                    <xdr:colOff>495300</xdr:colOff>
                    <xdr:row>4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1"/>
  <sheetViews>
    <sheetView showGridLines="0" zoomScale="130" zoomScaleNormal="130" workbookViewId="0">
      <selection activeCell="E8" sqref="E8"/>
    </sheetView>
  </sheetViews>
  <sheetFormatPr defaultRowHeight="15"/>
  <cols>
    <col min="3" max="3" width="10.5703125" customWidth="1"/>
    <col min="4" max="4" width="10.7109375" customWidth="1"/>
  </cols>
  <sheetData>
    <row r="1" spans="1:19" ht="20.100000000000001" customHeight="1">
      <c r="A1" s="13"/>
      <c r="B1" s="13"/>
      <c r="C1" s="13"/>
      <c r="D1" s="13"/>
      <c r="E1" s="13"/>
      <c r="F1" s="24">
        <v>1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3"/>
    </row>
    <row r="2" spans="1:19" ht="20.100000000000001" customHeight="1">
      <c r="A2" s="13"/>
      <c r="B2" s="13"/>
      <c r="C2" s="13">
        <v>93</v>
      </c>
      <c r="D2" s="13">
        <v>94</v>
      </c>
      <c r="E2" s="25">
        <v>93</v>
      </c>
      <c r="F2" s="25">
        <v>94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3"/>
    </row>
    <row r="3" spans="1:19" ht="20.100000000000001" customHeight="1">
      <c r="A3" s="13"/>
      <c r="B3" s="13" t="s">
        <v>10</v>
      </c>
      <c r="C3" s="13">
        <v>6400</v>
      </c>
      <c r="D3" s="13">
        <v>2400</v>
      </c>
      <c r="E3" s="26">
        <f>IF(OR(F$1=1,F$1=3),C3,"")</f>
        <v>6400</v>
      </c>
      <c r="F3" s="26" t="str">
        <f>IF(OR(F$1=2,F$1=3),D3,"")</f>
        <v/>
      </c>
      <c r="G3" s="26"/>
      <c r="H3" s="26"/>
      <c r="I3" s="13"/>
      <c r="J3" s="13"/>
      <c r="K3" s="13"/>
      <c r="L3" s="13"/>
      <c r="M3" s="13"/>
      <c r="N3" s="13"/>
      <c r="O3" s="13"/>
      <c r="P3" s="13"/>
      <c r="Q3" s="13"/>
      <c r="R3" s="13"/>
      <c r="S3" s="23"/>
    </row>
    <row r="4" spans="1:19" ht="20.100000000000001" customHeight="1">
      <c r="A4" s="13"/>
      <c r="B4" s="13" t="s">
        <v>11</v>
      </c>
      <c r="C4" s="13">
        <v>2400</v>
      </c>
      <c r="D4" s="13">
        <v>6300</v>
      </c>
      <c r="E4" s="26">
        <f t="shared" ref="E4:E8" si="0">IF(OR(F$1=1,F$1=3),C4,"")</f>
        <v>2400</v>
      </c>
      <c r="F4" s="26" t="str">
        <f t="shared" ref="F4:F8" si="1">IF(OR(F$1=2,F$1=3),D4,"")</f>
        <v/>
      </c>
      <c r="G4" s="26"/>
      <c r="H4" s="26"/>
      <c r="I4" s="13"/>
      <c r="J4" s="13"/>
      <c r="K4" s="13"/>
      <c r="L4" s="13"/>
      <c r="M4" s="13"/>
      <c r="N4" s="13"/>
      <c r="O4" s="13"/>
      <c r="P4" s="13"/>
      <c r="Q4" s="13"/>
      <c r="R4" s="13"/>
      <c r="S4" s="23"/>
    </row>
    <row r="5" spans="1:19" ht="20.100000000000001" customHeight="1">
      <c r="A5" s="13"/>
      <c r="B5" s="13" t="s">
        <v>12</v>
      </c>
      <c r="C5" s="13">
        <v>2300</v>
      </c>
      <c r="D5" s="13">
        <v>4500</v>
      </c>
      <c r="E5" s="26">
        <f t="shared" si="0"/>
        <v>2300</v>
      </c>
      <c r="F5" s="26" t="str">
        <f t="shared" si="1"/>
        <v/>
      </c>
      <c r="G5" s="26"/>
      <c r="H5" s="26"/>
      <c r="I5" s="13"/>
      <c r="J5" s="13"/>
      <c r="K5" s="13"/>
      <c r="L5" s="13"/>
      <c r="M5" s="13"/>
      <c r="N5" s="13"/>
      <c r="O5" s="13"/>
      <c r="P5" s="13"/>
      <c r="Q5" s="13"/>
      <c r="R5" s="13"/>
      <c r="S5" s="23"/>
    </row>
    <row r="6" spans="1:19" ht="20.100000000000001" customHeight="1">
      <c r="A6" s="13"/>
      <c r="B6" s="13" t="s">
        <v>13</v>
      </c>
      <c r="C6" s="13">
        <v>9900</v>
      </c>
      <c r="D6" s="13">
        <v>5200</v>
      </c>
      <c r="E6" s="26">
        <f t="shared" si="0"/>
        <v>9900</v>
      </c>
      <c r="F6" s="26" t="str">
        <f t="shared" si="1"/>
        <v/>
      </c>
      <c r="G6" s="26"/>
      <c r="H6" s="26"/>
      <c r="I6" s="13"/>
      <c r="J6" s="13"/>
      <c r="K6" s="13"/>
      <c r="L6" s="13"/>
      <c r="M6" s="13"/>
      <c r="N6" s="13"/>
      <c r="O6" s="13"/>
      <c r="P6" s="13"/>
      <c r="Q6" s="13"/>
      <c r="R6" s="13"/>
      <c r="S6" s="23"/>
    </row>
    <row r="7" spans="1:19" ht="20.100000000000001" customHeight="1">
      <c r="A7" s="13"/>
      <c r="B7" s="13" t="s">
        <v>14</v>
      </c>
      <c r="C7" s="13">
        <v>5900</v>
      </c>
      <c r="D7" s="13">
        <v>8300</v>
      </c>
      <c r="E7" s="26">
        <f t="shared" si="0"/>
        <v>5900</v>
      </c>
      <c r="F7" s="26" t="str">
        <f t="shared" si="1"/>
        <v/>
      </c>
      <c r="G7" s="26"/>
      <c r="H7" s="26"/>
      <c r="I7" s="13"/>
      <c r="J7" s="13"/>
      <c r="K7" s="13"/>
      <c r="L7" s="13"/>
      <c r="M7" s="13"/>
      <c r="N7" s="13"/>
      <c r="O7" s="13"/>
      <c r="P7" s="13"/>
      <c r="Q7" s="13"/>
      <c r="R7" s="13"/>
      <c r="S7" s="23"/>
    </row>
    <row r="8" spans="1:19" ht="20.100000000000001" customHeight="1">
      <c r="A8" s="13"/>
      <c r="B8" s="13" t="s">
        <v>15</v>
      </c>
      <c r="C8" s="13">
        <v>6300</v>
      </c>
      <c r="D8" s="13">
        <v>4700</v>
      </c>
      <c r="E8" s="26">
        <f t="shared" si="0"/>
        <v>6300</v>
      </c>
      <c r="F8" s="26" t="str">
        <f t="shared" si="1"/>
        <v/>
      </c>
      <c r="G8" s="26"/>
      <c r="H8" s="26"/>
      <c r="I8" s="13"/>
      <c r="J8" s="13"/>
      <c r="K8" s="13"/>
      <c r="L8" s="13"/>
      <c r="M8" s="13"/>
      <c r="N8" s="13"/>
      <c r="O8" s="13"/>
      <c r="P8" s="13"/>
      <c r="Q8" s="13"/>
      <c r="R8" s="13"/>
      <c r="S8" s="23"/>
    </row>
    <row r="9" spans="1:19" ht="20.100000000000001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23"/>
    </row>
    <row r="10" spans="1:19" ht="20.100000000000001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23"/>
    </row>
    <row r="11" spans="1:19" ht="20.100000000000001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23"/>
    </row>
    <row r="12" spans="1:19" ht="20.100000000000001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23"/>
    </row>
    <row r="13" spans="1:19" ht="20.100000000000001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23"/>
    </row>
    <row r="14" spans="1:19" ht="20.100000000000001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23"/>
    </row>
    <row r="15" spans="1:19" ht="20.100000000000001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23"/>
    </row>
    <row r="16" spans="1:19" ht="20.100000000000001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23"/>
    </row>
    <row r="17" spans="1:19" ht="20.100000000000001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23"/>
    </row>
    <row r="18" spans="1:19" ht="20.100000000000001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23"/>
    </row>
    <row r="19" spans="1:19" ht="20.100000000000001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23"/>
    </row>
    <row r="20" spans="1:19" ht="20.100000000000001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23"/>
    </row>
    <row r="21" spans="1:19" ht="20.100000000000001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23"/>
    </row>
    <row r="22" spans="1:19" ht="20.100000000000001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23"/>
    </row>
    <row r="23" spans="1:19" ht="20.100000000000001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23"/>
    </row>
    <row r="24" spans="1:19" ht="20.100000000000001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23"/>
    </row>
    <row r="25" spans="1:19" ht="20.100000000000001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23"/>
    </row>
    <row r="26" spans="1:19" ht="20.100000000000001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23"/>
    </row>
    <row r="27" spans="1:1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23"/>
    </row>
    <row r="28" spans="1:1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23"/>
    </row>
    <row r="29" spans="1:1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23"/>
    </row>
    <row r="30" spans="1:19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19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Option Button 1">
              <controlPr defaultSize="0" autoFill="0" autoLine="0" autoPict="0">
                <anchor moveWithCells="1">
                  <from>
                    <xdr:col>9</xdr:col>
                    <xdr:colOff>9525</xdr:colOff>
                    <xdr:row>1</xdr:row>
                    <xdr:rowOff>95250</xdr:rowOff>
                  </from>
                  <to>
                    <xdr:col>9</xdr:col>
                    <xdr:colOff>466725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Option Button 2">
              <controlPr defaultSize="0" autoFill="0" autoLine="0" autoPict="0">
                <anchor moveWithCells="1">
                  <from>
                    <xdr:col>9</xdr:col>
                    <xdr:colOff>476250</xdr:colOff>
                    <xdr:row>1</xdr:row>
                    <xdr:rowOff>95250</xdr:rowOff>
                  </from>
                  <to>
                    <xdr:col>10</xdr:col>
                    <xdr:colOff>285750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Option Button 3">
              <controlPr defaultSize="0" autoFill="0" autoLine="0" autoPict="0">
                <anchor moveWithCells="1">
                  <from>
                    <xdr:col>10</xdr:col>
                    <xdr:colOff>295275</xdr:colOff>
                    <xdr:row>1</xdr:row>
                    <xdr:rowOff>95250</xdr:rowOff>
                  </from>
                  <to>
                    <xdr:col>11</xdr:col>
                    <xdr:colOff>180975</xdr:colOff>
                    <xdr:row>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مطالب درس</vt:lpstr>
      <vt:lpstr>Sheet2</vt:lpstr>
      <vt:lpstr>Sheet3</vt:lpstr>
      <vt:lpstr>Sheet4</vt:lpstr>
      <vt:lpstr>Sheet5</vt:lpstr>
      <vt:lpstr>Sheet6</vt:lpstr>
      <vt:lpstr>Check register</vt:lpstr>
      <vt:lpstr>chart -show trend</vt:lpstr>
      <vt:lpstr>chart</vt:lpstr>
      <vt:lpstr>ColumnTitle1</vt:lpstr>
      <vt:lpstr>'Check register'!Print_Titles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آموزش تابع if فرساران</dc:title>
  <dc:subject>دوره های اکسل فرساران</dc:subject>
  <dc:creator>FARSARAN</dc:creator>
  <cp:lastModifiedBy>Farshid Meidani</cp:lastModifiedBy>
  <dcterms:created xsi:type="dcterms:W3CDTF">2015-06-16T12:11:02Z</dcterms:created>
  <dcterms:modified xsi:type="dcterms:W3CDTF">2023-02-17T17:00:35Z</dcterms:modified>
</cp:coreProperties>
</file>